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/>
  <mc:AlternateContent xmlns:mc="http://schemas.openxmlformats.org/markup-compatibility/2006">
    <mc:Choice Requires="x15">
      <x15ac:absPath xmlns:x15ac="http://schemas.microsoft.com/office/spreadsheetml/2010/11/ac" url="D:\!!!Irina\РЦОИ\Работа аналитик РЦОИ\2 квартал25\ВПР _ДПР\2025 мое\готово\"/>
    </mc:Choice>
  </mc:AlternateContent>
  <xr:revisionPtr revIDLastSave="0" documentId="13_ncr:1_{AC83E926-0604-4F74-8685-184D5CBE6C51}" xr6:coauthVersionLast="47" xr6:coauthVersionMax="47" xr10:uidLastSave="{00000000-0000-0000-0000-000000000000}"/>
  <bookViews>
    <workbookView xWindow="-28920" yWindow="5280" windowWidth="29040" windowHeight="15840" xr2:uid="{00000000-000D-0000-FFFF-FFFF00000000}"/>
  </bookViews>
  <sheets>
    <sheet name="Сопровод" sheetId="5" r:id="rId1"/>
    <sheet name="Результаты свод" sheetId="4" r:id="rId2"/>
    <sheet name="8 класс" sheetId="6" r:id="rId3"/>
    <sheet name="10 класс" sheetId="7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4" l="1"/>
  <c r="J32" i="4"/>
  <c r="J33" i="4"/>
  <c r="T6" i="7"/>
  <c r="J6" i="4" s="1"/>
  <c r="T7" i="7"/>
  <c r="J8" i="4" s="1"/>
  <c r="T8" i="7"/>
  <c r="J9" i="4" s="1"/>
  <c r="T9" i="7"/>
  <c r="J10" i="4" s="1"/>
  <c r="T10" i="7"/>
  <c r="J11" i="4" s="1"/>
  <c r="T11" i="7"/>
  <c r="J12" i="4" s="1"/>
  <c r="T12" i="7"/>
  <c r="J13" i="4" s="1"/>
  <c r="T13" i="7"/>
  <c r="J14" i="4" s="1"/>
  <c r="T14" i="7"/>
  <c r="J15" i="4" s="1"/>
  <c r="T15" i="7"/>
  <c r="T16" i="7"/>
  <c r="J18" i="4" s="1"/>
  <c r="T17" i="7"/>
  <c r="J19" i="4" s="1"/>
  <c r="T18" i="7"/>
  <c r="J20" i="4" s="1"/>
  <c r="T19" i="7"/>
  <c r="J21" i="4" s="1"/>
  <c r="T20" i="7"/>
  <c r="J22" i="4" s="1"/>
  <c r="T21" i="7"/>
  <c r="J23" i="4" s="1"/>
  <c r="T22" i="7"/>
  <c r="J24" i="4" s="1"/>
  <c r="T23" i="7"/>
  <c r="J25" i="4" s="1"/>
  <c r="T24" i="7"/>
  <c r="J26" i="4" s="1"/>
  <c r="T25" i="7"/>
  <c r="J27" i="4" s="1"/>
  <c r="T26" i="7"/>
  <c r="J28" i="4" s="1"/>
  <c r="T27" i="7"/>
  <c r="J29" i="4" s="1"/>
  <c r="T28" i="7"/>
  <c r="J30" i="4" s="1"/>
  <c r="T29" i="7"/>
  <c r="J31" i="4" s="1"/>
  <c r="T30" i="7"/>
  <c r="T31" i="7"/>
  <c r="T32" i="7"/>
  <c r="J34" i="4" s="1"/>
  <c r="T33" i="7"/>
  <c r="J35" i="4" s="1"/>
  <c r="T34" i="7"/>
  <c r="J36" i="4" s="1"/>
  <c r="T35" i="7"/>
  <c r="J37" i="4" s="1"/>
  <c r="T36" i="7"/>
  <c r="J38" i="4" s="1"/>
  <c r="T37" i="7"/>
  <c r="J39" i="4" s="1"/>
  <c r="T38" i="7"/>
  <c r="J40" i="4" s="1"/>
  <c r="T5" i="7"/>
  <c r="J5" i="4" s="1"/>
  <c r="BG6" i="6"/>
  <c r="BG7" i="6"/>
  <c r="BG8" i="6"/>
  <c r="BG9" i="6"/>
  <c r="BG10" i="6"/>
  <c r="BG11" i="6"/>
  <c r="BG12" i="6"/>
  <c r="BG13" i="6"/>
  <c r="BG14" i="6"/>
  <c r="BG15" i="6"/>
  <c r="BG16" i="6"/>
  <c r="BG17" i="6"/>
  <c r="BG18" i="6"/>
  <c r="BG19" i="6"/>
  <c r="BG20" i="6"/>
  <c r="BG21" i="6"/>
  <c r="BG22" i="6"/>
  <c r="BG23" i="6"/>
  <c r="BG24" i="6"/>
  <c r="BG25" i="6"/>
  <c r="BG26" i="6"/>
  <c r="BG27" i="6"/>
  <c r="BG28" i="6"/>
  <c r="BG29" i="6"/>
  <c r="BG30" i="6"/>
  <c r="BG31" i="6"/>
  <c r="BG32" i="6"/>
  <c r="BG33" i="6"/>
  <c r="BG34" i="6"/>
  <c r="BG35" i="6"/>
  <c r="BG36" i="6"/>
  <c r="BG37" i="6"/>
  <c r="BG38" i="6"/>
  <c r="BG39" i="6"/>
  <c r="BG40" i="6"/>
  <c r="BG5" i="6"/>
  <c r="BB6" i="6"/>
  <c r="BB7" i="6"/>
  <c r="BB8" i="6"/>
  <c r="BB9" i="6"/>
  <c r="BB10" i="6"/>
  <c r="BB11" i="6"/>
  <c r="BB12" i="6"/>
  <c r="BB13" i="6"/>
  <c r="BB14" i="6"/>
  <c r="BB15" i="6"/>
  <c r="BB16" i="6"/>
  <c r="BB17" i="6"/>
  <c r="BB18" i="6"/>
  <c r="BB19" i="6"/>
  <c r="BB20" i="6"/>
  <c r="BB21" i="6"/>
  <c r="BB22" i="6"/>
  <c r="BB23" i="6"/>
  <c r="BB24" i="6"/>
  <c r="BB25" i="6"/>
  <c r="BB26" i="6"/>
  <c r="BB27" i="6"/>
  <c r="BB28" i="6"/>
  <c r="BB29" i="6"/>
  <c r="BB30" i="6"/>
  <c r="BB31" i="6"/>
  <c r="BB32" i="6"/>
  <c r="BB33" i="6"/>
  <c r="BB34" i="6"/>
  <c r="BB35" i="6"/>
  <c r="BB36" i="6"/>
  <c r="BB37" i="6"/>
  <c r="BB38" i="6"/>
  <c r="BB39" i="6"/>
  <c r="BB40" i="6"/>
  <c r="BB5" i="6"/>
  <c r="AV6" i="6"/>
  <c r="AV7" i="6"/>
  <c r="AV8" i="6"/>
  <c r="AV9" i="6"/>
  <c r="AV10" i="6"/>
  <c r="AV11" i="6"/>
  <c r="AV12" i="6"/>
  <c r="AV13" i="6"/>
  <c r="AV14" i="6"/>
  <c r="AV15" i="6"/>
  <c r="AV16" i="6"/>
  <c r="AV17" i="6"/>
  <c r="AV18" i="6"/>
  <c r="AV19" i="6"/>
  <c r="AV20" i="6"/>
  <c r="AV21" i="6"/>
  <c r="AV22" i="6"/>
  <c r="AV23" i="6"/>
  <c r="AV24" i="6"/>
  <c r="AV25" i="6"/>
  <c r="AV26" i="6"/>
  <c r="AV27" i="6"/>
  <c r="AV28" i="6"/>
  <c r="AV29" i="6"/>
  <c r="AV30" i="6"/>
  <c r="AV31" i="6"/>
  <c r="AV32" i="6"/>
  <c r="AV33" i="6"/>
  <c r="AV34" i="6"/>
  <c r="AV35" i="6"/>
  <c r="AV36" i="6"/>
  <c r="AV37" i="6"/>
  <c r="AV38" i="6"/>
  <c r="AV39" i="6"/>
  <c r="AV40" i="6"/>
  <c r="AV5" i="6"/>
  <c r="AS6" i="6"/>
  <c r="AS7" i="6"/>
  <c r="AS8" i="6"/>
  <c r="AS9" i="6"/>
  <c r="AS10" i="6"/>
  <c r="AS11" i="6"/>
  <c r="AS12" i="6"/>
  <c r="AS13" i="6"/>
  <c r="AS14" i="6"/>
  <c r="BJ14" i="6" s="1"/>
  <c r="D14" i="4" s="1"/>
  <c r="AS15" i="6"/>
  <c r="AS16" i="6"/>
  <c r="AS17" i="6"/>
  <c r="AS18" i="6"/>
  <c r="AS19" i="6"/>
  <c r="AS20" i="6"/>
  <c r="AS21" i="6"/>
  <c r="AS22" i="6"/>
  <c r="AS23" i="6"/>
  <c r="AS24" i="6"/>
  <c r="AS25" i="6"/>
  <c r="AS26" i="6"/>
  <c r="AS27" i="6"/>
  <c r="AS28" i="6"/>
  <c r="AS29" i="6"/>
  <c r="AS30" i="6"/>
  <c r="AS31" i="6"/>
  <c r="AS32" i="6"/>
  <c r="AS33" i="6"/>
  <c r="AS34" i="6"/>
  <c r="AS35" i="6"/>
  <c r="AS36" i="6"/>
  <c r="AS37" i="6"/>
  <c r="AS38" i="6"/>
  <c r="AS39" i="6"/>
  <c r="AS40" i="6"/>
  <c r="AS5" i="6"/>
  <c r="AN6" i="6"/>
  <c r="AN7" i="6"/>
  <c r="AN8" i="6"/>
  <c r="AN9" i="6"/>
  <c r="AN10" i="6"/>
  <c r="AN11" i="6"/>
  <c r="AN12" i="6"/>
  <c r="AN13" i="6"/>
  <c r="AN14" i="6"/>
  <c r="AN15" i="6"/>
  <c r="AN16" i="6"/>
  <c r="AN17" i="6"/>
  <c r="AN18" i="6"/>
  <c r="AN19" i="6"/>
  <c r="AN20" i="6"/>
  <c r="AN21" i="6"/>
  <c r="AN22" i="6"/>
  <c r="AN23" i="6"/>
  <c r="AN24" i="6"/>
  <c r="AN25" i="6"/>
  <c r="AN26" i="6"/>
  <c r="AN27" i="6"/>
  <c r="AN28" i="6"/>
  <c r="AN29" i="6"/>
  <c r="AN30" i="6"/>
  <c r="AN31" i="6"/>
  <c r="AN32" i="6"/>
  <c r="AN33" i="6"/>
  <c r="AN34" i="6"/>
  <c r="AN35" i="6"/>
  <c r="AN36" i="6"/>
  <c r="AN37" i="6"/>
  <c r="AN38" i="6"/>
  <c r="AN39" i="6"/>
  <c r="AN40" i="6"/>
  <c r="AN5" i="6"/>
  <c r="AK6" i="6"/>
  <c r="AK7" i="6"/>
  <c r="AK8" i="6"/>
  <c r="AK9" i="6"/>
  <c r="AK10" i="6"/>
  <c r="AK11" i="6"/>
  <c r="AK12" i="6"/>
  <c r="AK13" i="6"/>
  <c r="AK14" i="6"/>
  <c r="AK15" i="6"/>
  <c r="AK16" i="6"/>
  <c r="AK17" i="6"/>
  <c r="AK18" i="6"/>
  <c r="AK19" i="6"/>
  <c r="AK20" i="6"/>
  <c r="AK21" i="6"/>
  <c r="AK22" i="6"/>
  <c r="AK23" i="6"/>
  <c r="AK24" i="6"/>
  <c r="AK25" i="6"/>
  <c r="AK26" i="6"/>
  <c r="AK27" i="6"/>
  <c r="AK28" i="6"/>
  <c r="AK29" i="6"/>
  <c r="AK30" i="6"/>
  <c r="AK31" i="6"/>
  <c r="AK32" i="6"/>
  <c r="AK33" i="6"/>
  <c r="AK34" i="6"/>
  <c r="AK35" i="6"/>
  <c r="AK36" i="6"/>
  <c r="AK37" i="6"/>
  <c r="AK38" i="6"/>
  <c r="AK39" i="6"/>
  <c r="AK40" i="6"/>
  <c r="AK5" i="6"/>
  <c r="AH6" i="6"/>
  <c r="AH7" i="6"/>
  <c r="AH8" i="6"/>
  <c r="AH9" i="6"/>
  <c r="AH10" i="6"/>
  <c r="AH11" i="6"/>
  <c r="AH12" i="6"/>
  <c r="AH13" i="6"/>
  <c r="AH14" i="6"/>
  <c r="AH15" i="6"/>
  <c r="AH16" i="6"/>
  <c r="AH17" i="6"/>
  <c r="AH18" i="6"/>
  <c r="BJ18" i="6" s="1"/>
  <c r="D18" i="4" s="1"/>
  <c r="AH19" i="6"/>
  <c r="AH20" i="6"/>
  <c r="AH21" i="6"/>
  <c r="AH22" i="6"/>
  <c r="AH23" i="6"/>
  <c r="AH24" i="6"/>
  <c r="AH25" i="6"/>
  <c r="AH26" i="6"/>
  <c r="AH27" i="6"/>
  <c r="AH28" i="6"/>
  <c r="AH29" i="6"/>
  <c r="AH30" i="6"/>
  <c r="AH31" i="6"/>
  <c r="AH32" i="6"/>
  <c r="AH33" i="6"/>
  <c r="AH34" i="6"/>
  <c r="BJ34" i="6" s="1"/>
  <c r="D34" i="4" s="1"/>
  <c r="AH35" i="6"/>
  <c r="AH36" i="6"/>
  <c r="AH37" i="6"/>
  <c r="AH38" i="6"/>
  <c r="AH39" i="6"/>
  <c r="AH40" i="6"/>
  <c r="AH5" i="6"/>
  <c r="AB6" i="6"/>
  <c r="AB7" i="6"/>
  <c r="AB8" i="6"/>
  <c r="AB9" i="6"/>
  <c r="AB10" i="6"/>
  <c r="AB11" i="6"/>
  <c r="AB12" i="6"/>
  <c r="AB13" i="6"/>
  <c r="AB14" i="6"/>
  <c r="AB15" i="6"/>
  <c r="AB16" i="6"/>
  <c r="AB17" i="6"/>
  <c r="AB18" i="6"/>
  <c r="AB19" i="6"/>
  <c r="AB20" i="6"/>
  <c r="AB21" i="6"/>
  <c r="AB22" i="6"/>
  <c r="AB23" i="6"/>
  <c r="AB24" i="6"/>
  <c r="AB25" i="6"/>
  <c r="AB26" i="6"/>
  <c r="AB27" i="6"/>
  <c r="AB28" i="6"/>
  <c r="AB29" i="6"/>
  <c r="AB30" i="6"/>
  <c r="AB31" i="6"/>
  <c r="AB32" i="6"/>
  <c r="AB33" i="6"/>
  <c r="AB34" i="6"/>
  <c r="AB35" i="6"/>
  <c r="AB36" i="6"/>
  <c r="AB37" i="6"/>
  <c r="AB38" i="6"/>
  <c r="AB39" i="6"/>
  <c r="AB40" i="6"/>
  <c r="AB5" i="6"/>
  <c r="Y6" i="6"/>
  <c r="Y7" i="6"/>
  <c r="Y8" i="6"/>
  <c r="Y9" i="6"/>
  <c r="Y10" i="6"/>
  <c r="Y11" i="6"/>
  <c r="Y12" i="6"/>
  <c r="Y13" i="6"/>
  <c r="Y14" i="6"/>
  <c r="Y15" i="6"/>
  <c r="Y16" i="6"/>
  <c r="Y17" i="6"/>
  <c r="Y18" i="6"/>
  <c r="Y19" i="6"/>
  <c r="Y20" i="6"/>
  <c r="Y21" i="6"/>
  <c r="Y22" i="6"/>
  <c r="Y23" i="6"/>
  <c r="Y24" i="6"/>
  <c r="Y25" i="6"/>
  <c r="Y26" i="6"/>
  <c r="Y27" i="6"/>
  <c r="Y28" i="6"/>
  <c r="Y29" i="6"/>
  <c r="Y30" i="6"/>
  <c r="Y31" i="6"/>
  <c r="Y32" i="6"/>
  <c r="Y33" i="6"/>
  <c r="Y34" i="6"/>
  <c r="Y35" i="6"/>
  <c r="Y36" i="6"/>
  <c r="Y37" i="6"/>
  <c r="Y38" i="6"/>
  <c r="Y39" i="6"/>
  <c r="Y40" i="6"/>
  <c r="Y5" i="6"/>
  <c r="V6" i="6"/>
  <c r="V7" i="6"/>
  <c r="V8" i="6"/>
  <c r="V9" i="6"/>
  <c r="V10" i="6"/>
  <c r="V11" i="6"/>
  <c r="V12" i="6"/>
  <c r="V13" i="6"/>
  <c r="V14" i="6"/>
  <c r="V15" i="6"/>
  <c r="V16" i="6"/>
  <c r="V17" i="6"/>
  <c r="V18" i="6"/>
  <c r="V19" i="6"/>
  <c r="V20" i="6"/>
  <c r="V21" i="6"/>
  <c r="V22" i="6"/>
  <c r="V23" i="6"/>
  <c r="V24" i="6"/>
  <c r="V25" i="6"/>
  <c r="V26" i="6"/>
  <c r="V27" i="6"/>
  <c r="V28" i="6"/>
  <c r="V29" i="6"/>
  <c r="V30" i="6"/>
  <c r="V31" i="6"/>
  <c r="V32" i="6"/>
  <c r="V33" i="6"/>
  <c r="V34" i="6"/>
  <c r="V35" i="6"/>
  <c r="V36" i="6"/>
  <c r="V37" i="6"/>
  <c r="V38" i="6"/>
  <c r="V39" i="6"/>
  <c r="V40" i="6"/>
  <c r="V5" i="6"/>
  <c r="S6" i="6"/>
  <c r="S7" i="6"/>
  <c r="S8" i="6"/>
  <c r="S9" i="6"/>
  <c r="S10" i="6"/>
  <c r="S11" i="6"/>
  <c r="S12" i="6"/>
  <c r="S13" i="6"/>
  <c r="S14" i="6"/>
  <c r="S15" i="6"/>
  <c r="S16" i="6"/>
  <c r="S17" i="6"/>
  <c r="S18" i="6"/>
  <c r="S19" i="6"/>
  <c r="S20" i="6"/>
  <c r="S21" i="6"/>
  <c r="S22" i="6"/>
  <c r="S23" i="6"/>
  <c r="S24" i="6"/>
  <c r="S25" i="6"/>
  <c r="S26" i="6"/>
  <c r="S27" i="6"/>
  <c r="S28" i="6"/>
  <c r="S29" i="6"/>
  <c r="S30" i="6"/>
  <c r="S31" i="6"/>
  <c r="S32" i="6"/>
  <c r="S33" i="6"/>
  <c r="S34" i="6"/>
  <c r="S35" i="6"/>
  <c r="S36" i="6"/>
  <c r="S37" i="6"/>
  <c r="S38" i="6"/>
  <c r="S39" i="6"/>
  <c r="S40" i="6"/>
  <c r="S5" i="6"/>
  <c r="CQ6" i="6"/>
  <c r="CQ7" i="6"/>
  <c r="CQ8" i="6"/>
  <c r="CQ9" i="6"/>
  <c r="CQ10" i="6"/>
  <c r="CQ11" i="6"/>
  <c r="CQ12" i="6"/>
  <c r="CQ13" i="6"/>
  <c r="CQ14" i="6"/>
  <c r="CQ15" i="6"/>
  <c r="CQ16" i="6"/>
  <c r="CQ17" i="6"/>
  <c r="CQ18" i="6"/>
  <c r="CQ19" i="6"/>
  <c r="CQ20" i="6"/>
  <c r="CQ21" i="6"/>
  <c r="CQ22" i="6"/>
  <c r="CQ23" i="6"/>
  <c r="CQ24" i="6"/>
  <c r="CQ25" i="6"/>
  <c r="CQ26" i="6"/>
  <c r="CQ27" i="6"/>
  <c r="CQ28" i="6"/>
  <c r="CQ29" i="6"/>
  <c r="CQ30" i="6"/>
  <c r="CQ31" i="6"/>
  <c r="CQ32" i="6"/>
  <c r="CQ33" i="6"/>
  <c r="CQ34" i="6"/>
  <c r="CQ35" i="6"/>
  <c r="CQ36" i="6"/>
  <c r="CQ37" i="6"/>
  <c r="CQ38" i="6"/>
  <c r="CQ39" i="6"/>
  <c r="CQ40" i="6"/>
  <c r="CQ5" i="6"/>
  <c r="CL6" i="6"/>
  <c r="CL7" i="6"/>
  <c r="CL8" i="6"/>
  <c r="CL9" i="6"/>
  <c r="CL10" i="6"/>
  <c r="CL11" i="6"/>
  <c r="CL12" i="6"/>
  <c r="CL13" i="6"/>
  <c r="CL14" i="6"/>
  <c r="CL15" i="6"/>
  <c r="CL16" i="6"/>
  <c r="CL17" i="6"/>
  <c r="CL18" i="6"/>
  <c r="CL19" i="6"/>
  <c r="CL20" i="6"/>
  <c r="CL21" i="6"/>
  <c r="CL22" i="6"/>
  <c r="CL23" i="6"/>
  <c r="CL24" i="6"/>
  <c r="CL25" i="6"/>
  <c r="CL26" i="6"/>
  <c r="CL27" i="6"/>
  <c r="CL28" i="6"/>
  <c r="CL29" i="6"/>
  <c r="CL30" i="6"/>
  <c r="CL31" i="6"/>
  <c r="CL32" i="6"/>
  <c r="CL33" i="6"/>
  <c r="CL34" i="6"/>
  <c r="CL35" i="6"/>
  <c r="CL36" i="6"/>
  <c r="CL37" i="6"/>
  <c r="CL38" i="6"/>
  <c r="CL39" i="6"/>
  <c r="CL40" i="6"/>
  <c r="CL5" i="6"/>
  <c r="CF6" i="6"/>
  <c r="CF7" i="6"/>
  <c r="CF8" i="6"/>
  <c r="CF9" i="6"/>
  <c r="CF10" i="6"/>
  <c r="CF11" i="6"/>
  <c r="CF12" i="6"/>
  <c r="CF13" i="6"/>
  <c r="CF14" i="6"/>
  <c r="CF15" i="6"/>
  <c r="CF16" i="6"/>
  <c r="CF17" i="6"/>
  <c r="CF18" i="6"/>
  <c r="CF19" i="6"/>
  <c r="CF20" i="6"/>
  <c r="CF21" i="6"/>
  <c r="CF22" i="6"/>
  <c r="CF23" i="6"/>
  <c r="CF24" i="6"/>
  <c r="CF25" i="6"/>
  <c r="CF26" i="6"/>
  <c r="CF27" i="6"/>
  <c r="CF28" i="6"/>
  <c r="CF29" i="6"/>
  <c r="CF30" i="6"/>
  <c r="CF31" i="6"/>
  <c r="CF32" i="6"/>
  <c r="CF33" i="6"/>
  <c r="CF34" i="6"/>
  <c r="CF35" i="6"/>
  <c r="CF36" i="6"/>
  <c r="CF37" i="6"/>
  <c r="CF38" i="6"/>
  <c r="CF39" i="6"/>
  <c r="CF40" i="6"/>
  <c r="CF5" i="6"/>
  <c r="BZ6" i="6"/>
  <c r="BZ7" i="6"/>
  <c r="BZ8" i="6"/>
  <c r="BZ9" i="6"/>
  <c r="BZ10" i="6"/>
  <c r="BZ11" i="6"/>
  <c r="BZ12" i="6"/>
  <c r="BZ13" i="6"/>
  <c r="BZ14" i="6"/>
  <c r="BZ15" i="6"/>
  <c r="BZ16" i="6"/>
  <c r="BZ17" i="6"/>
  <c r="BZ18" i="6"/>
  <c r="BZ19" i="6"/>
  <c r="BZ20" i="6"/>
  <c r="BZ21" i="6"/>
  <c r="BZ22" i="6"/>
  <c r="BZ23" i="6"/>
  <c r="BZ24" i="6"/>
  <c r="BZ25" i="6"/>
  <c r="BZ26" i="6"/>
  <c r="BZ27" i="6"/>
  <c r="BZ28" i="6"/>
  <c r="BZ29" i="6"/>
  <c r="BZ30" i="6"/>
  <c r="BZ31" i="6"/>
  <c r="BZ32" i="6"/>
  <c r="BZ33" i="6"/>
  <c r="BZ34" i="6"/>
  <c r="BZ35" i="6"/>
  <c r="BZ36" i="6"/>
  <c r="BZ37" i="6"/>
  <c r="BZ38" i="6"/>
  <c r="BZ39" i="6"/>
  <c r="BZ40" i="6"/>
  <c r="BZ5" i="6"/>
  <c r="BU6" i="6"/>
  <c r="BU7" i="6"/>
  <c r="BU8" i="6"/>
  <c r="BU9" i="6"/>
  <c r="BU10" i="6"/>
  <c r="BU11" i="6"/>
  <c r="BU12" i="6"/>
  <c r="BU13" i="6"/>
  <c r="BU14" i="6"/>
  <c r="BU15" i="6"/>
  <c r="BU16" i="6"/>
  <c r="BU17" i="6"/>
  <c r="BU18" i="6"/>
  <c r="BU19" i="6"/>
  <c r="BU20" i="6"/>
  <c r="BU21" i="6"/>
  <c r="BU22" i="6"/>
  <c r="BU23" i="6"/>
  <c r="BU24" i="6"/>
  <c r="BU25" i="6"/>
  <c r="BU26" i="6"/>
  <c r="BU27" i="6"/>
  <c r="BU28" i="6"/>
  <c r="BU29" i="6"/>
  <c r="BU30" i="6"/>
  <c r="BU31" i="6"/>
  <c r="BU32" i="6"/>
  <c r="BU33" i="6"/>
  <c r="BU34" i="6"/>
  <c r="BU35" i="6"/>
  <c r="BU36" i="6"/>
  <c r="BU37" i="6"/>
  <c r="BU38" i="6"/>
  <c r="BU39" i="6"/>
  <c r="BU40" i="6"/>
  <c r="BU5" i="6"/>
  <c r="BO6" i="6"/>
  <c r="BO7" i="6"/>
  <c r="BO8" i="6"/>
  <c r="BO9" i="6"/>
  <c r="BO10" i="6"/>
  <c r="BO11" i="6"/>
  <c r="BO12" i="6"/>
  <c r="BO13" i="6"/>
  <c r="BO14" i="6"/>
  <c r="BO15" i="6"/>
  <c r="BO16" i="6"/>
  <c r="BO17" i="6"/>
  <c r="BO18" i="6"/>
  <c r="BO19" i="6"/>
  <c r="BO20" i="6"/>
  <c r="BO21" i="6"/>
  <c r="BO22" i="6"/>
  <c r="BO23" i="6"/>
  <c r="BO24" i="6"/>
  <c r="BO25" i="6"/>
  <c r="BO26" i="6"/>
  <c r="BO27" i="6"/>
  <c r="BO28" i="6"/>
  <c r="BO29" i="6"/>
  <c r="BO30" i="6"/>
  <c r="BO31" i="6"/>
  <c r="BO32" i="6"/>
  <c r="BO33" i="6"/>
  <c r="BO34" i="6"/>
  <c r="BO35" i="6"/>
  <c r="BO36" i="6"/>
  <c r="BO37" i="6"/>
  <c r="BO38" i="6"/>
  <c r="BO39" i="6"/>
  <c r="BO40" i="6"/>
  <c r="BO5" i="6"/>
  <c r="M6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0" i="6"/>
  <c r="M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G5" i="6"/>
  <c r="D5" i="6"/>
  <c r="BJ21" i="6" l="1"/>
  <c r="D21" i="4" s="1"/>
  <c r="BJ15" i="6"/>
  <c r="D15" i="4" s="1"/>
  <c r="BJ30" i="6"/>
  <c r="D30" i="4" s="1"/>
  <c r="BJ35" i="6"/>
  <c r="D35" i="4" s="1"/>
  <c r="BJ19" i="6"/>
  <c r="D19" i="4" s="1"/>
  <c r="BJ31" i="6"/>
  <c r="D31" i="4" s="1"/>
  <c r="BJ27" i="6"/>
  <c r="D27" i="4" s="1"/>
  <c r="BJ11" i="6"/>
  <c r="D11" i="4" s="1"/>
  <c r="BJ5" i="6"/>
  <c r="D5" i="4" s="1"/>
  <c r="BJ25" i="6"/>
  <c r="D25" i="4" s="1"/>
  <c r="BJ9" i="6"/>
  <c r="D9" i="4" s="1"/>
  <c r="BJ29" i="6"/>
  <c r="D29" i="4" s="1"/>
  <c r="BJ13" i="6"/>
  <c r="D13" i="4" s="1"/>
  <c r="BJ33" i="6"/>
  <c r="D33" i="4" s="1"/>
  <c r="BJ17" i="6"/>
  <c r="D17" i="4" s="1"/>
  <c r="BJ37" i="6"/>
  <c r="D37" i="4" s="1"/>
  <c r="BJ16" i="6"/>
  <c r="D16" i="4" s="1"/>
  <c r="BJ8" i="6"/>
  <c r="D8" i="4" s="1"/>
  <c r="BJ12" i="6"/>
  <c r="D12" i="4" s="1"/>
  <c r="BJ36" i="6"/>
  <c r="D36" i="4" s="1"/>
  <c r="BJ39" i="6"/>
  <c r="D39" i="4" s="1"/>
  <c r="BJ23" i="6"/>
  <c r="D23" i="4" s="1"/>
  <c r="BJ7" i="6"/>
  <c r="D7" i="4" s="1"/>
  <c r="BJ24" i="6"/>
  <c r="D24" i="4" s="1"/>
  <c r="BJ28" i="6"/>
  <c r="D28" i="4" s="1"/>
  <c r="BJ32" i="6"/>
  <c r="D32" i="4" s="1"/>
  <c r="BJ38" i="6"/>
  <c r="D38" i="4" s="1"/>
  <c r="BJ22" i="6"/>
  <c r="D22" i="4" s="1"/>
  <c r="BJ6" i="6"/>
  <c r="D6" i="4" s="1"/>
  <c r="BJ26" i="6"/>
  <c r="D26" i="4" s="1"/>
  <c r="BJ10" i="6"/>
  <c r="D10" i="4" s="1"/>
  <c r="BJ40" i="6"/>
  <c r="D40" i="4" s="1"/>
  <c r="BJ20" i="6"/>
  <c r="D20" i="4" s="1"/>
  <c r="AE20" i="6"/>
  <c r="C20" i="4" s="1"/>
  <c r="AE19" i="6"/>
  <c r="C19" i="4" s="1"/>
  <c r="AE34" i="6"/>
  <c r="C34" i="4" s="1"/>
  <c r="AE18" i="6"/>
  <c r="C18" i="4" s="1"/>
  <c r="AE33" i="6"/>
  <c r="C33" i="4" s="1"/>
  <c r="AE17" i="6"/>
  <c r="C17" i="4" s="1"/>
  <c r="AE35" i="6"/>
  <c r="C35" i="4" s="1"/>
  <c r="AE28" i="6"/>
  <c r="C28" i="4" s="1"/>
  <c r="AE27" i="6"/>
  <c r="C27" i="4" s="1"/>
  <c r="AE12" i="6"/>
  <c r="C12" i="4" s="1"/>
  <c r="AE23" i="6"/>
  <c r="C23" i="4" s="1"/>
  <c r="AE39" i="6"/>
  <c r="C39" i="4" s="1"/>
  <c r="AE7" i="6"/>
  <c r="C7" i="4" s="1"/>
  <c r="AE32" i="6"/>
  <c r="C32" i="4" s="1"/>
  <c r="AE16" i="6"/>
  <c r="C16" i="4" s="1"/>
  <c r="AE31" i="6"/>
  <c r="C31" i="4" s="1"/>
  <c r="AE15" i="6"/>
  <c r="C15" i="4" s="1"/>
  <c r="AE30" i="6"/>
  <c r="C30" i="4" s="1"/>
  <c r="AE14" i="6"/>
  <c r="C14" i="4" s="1"/>
  <c r="AE29" i="6"/>
  <c r="C29" i="4" s="1"/>
  <c r="AE13" i="6"/>
  <c r="C13" i="4" s="1"/>
  <c r="AE11" i="6"/>
  <c r="C11" i="4" s="1"/>
  <c r="AE26" i="6"/>
  <c r="C26" i="4" s="1"/>
  <c r="AE10" i="6"/>
  <c r="C10" i="4" s="1"/>
  <c r="AE5" i="6"/>
  <c r="C5" i="4" s="1"/>
  <c r="AE25" i="6"/>
  <c r="C25" i="4" s="1"/>
  <c r="AE9" i="6"/>
  <c r="C9" i="4" s="1"/>
  <c r="AE40" i="6"/>
  <c r="C40" i="4" s="1"/>
  <c r="AE24" i="6"/>
  <c r="C24" i="4" s="1"/>
  <c r="AE8" i="6"/>
  <c r="C8" i="4" s="1"/>
  <c r="AE38" i="6"/>
  <c r="C38" i="4" s="1"/>
  <c r="AE22" i="6"/>
  <c r="C22" i="4" s="1"/>
  <c r="AE6" i="6"/>
  <c r="C6" i="4" s="1"/>
  <c r="AE37" i="6"/>
  <c r="C37" i="4" s="1"/>
  <c r="AE21" i="6"/>
  <c r="C21" i="4" s="1"/>
  <c r="AE36" i="6"/>
  <c r="C36" i="4" s="1"/>
  <c r="CR39" i="6"/>
  <c r="F39" i="4" s="1"/>
  <c r="CR23" i="6"/>
  <c r="F23" i="4" s="1"/>
  <c r="CR7" i="6"/>
  <c r="F7" i="4" s="1"/>
  <c r="P40" i="6"/>
  <c r="B40" i="4" s="1"/>
  <c r="P19" i="6"/>
  <c r="B19" i="4" s="1"/>
  <c r="CR11" i="6"/>
  <c r="F11" i="4" s="1"/>
  <c r="CR6" i="6"/>
  <c r="F6" i="4" s="1"/>
  <c r="P24" i="6"/>
  <c r="B24" i="4" s="1"/>
  <c r="P15" i="6"/>
  <c r="B15" i="4" s="1"/>
  <c r="CR31" i="6"/>
  <c r="F31" i="4" s="1"/>
  <c r="P23" i="6"/>
  <c r="B23" i="4" s="1"/>
  <c r="CR38" i="6"/>
  <c r="F38" i="4" s="1"/>
  <c r="CR22" i="6"/>
  <c r="F22" i="4" s="1"/>
  <c r="CR37" i="6"/>
  <c r="F37" i="4" s="1"/>
  <c r="CR21" i="6"/>
  <c r="F21" i="4" s="1"/>
  <c r="CR36" i="6"/>
  <c r="F36" i="4" s="1"/>
  <c r="CR20" i="6"/>
  <c r="F20" i="4" s="1"/>
  <c r="CR35" i="6"/>
  <c r="F35" i="4" s="1"/>
  <c r="CR19" i="6"/>
  <c r="F19" i="4" s="1"/>
  <c r="P8" i="6"/>
  <c r="B8" i="4" s="1"/>
  <c r="P35" i="6"/>
  <c r="B35" i="4" s="1"/>
  <c r="CR15" i="6"/>
  <c r="F15" i="4" s="1"/>
  <c r="P7" i="6"/>
  <c r="B7" i="4" s="1"/>
  <c r="CR32" i="6"/>
  <c r="F32" i="4" s="1"/>
  <c r="CR16" i="6"/>
  <c r="F16" i="4" s="1"/>
  <c r="P31" i="6"/>
  <c r="B31" i="4" s="1"/>
  <c r="CR27" i="6"/>
  <c r="F27" i="4" s="1"/>
  <c r="P39" i="6"/>
  <c r="B39" i="4" s="1"/>
  <c r="CR26" i="6"/>
  <c r="F26" i="4" s="1"/>
  <c r="CR10" i="6"/>
  <c r="F10" i="4" s="1"/>
  <c r="CR30" i="6"/>
  <c r="F30" i="4" s="1"/>
  <c r="CR14" i="6"/>
  <c r="F14" i="4" s="1"/>
  <c r="CR34" i="6"/>
  <c r="F34" i="4" s="1"/>
  <c r="CR18" i="6"/>
  <c r="F18" i="4" s="1"/>
  <c r="CR28" i="6"/>
  <c r="F28" i="4" s="1"/>
  <c r="P5" i="6"/>
  <c r="B5" i="4" s="1"/>
  <c r="P26" i="6"/>
  <c r="B26" i="4" s="1"/>
  <c r="P10" i="6"/>
  <c r="B10" i="4" s="1"/>
  <c r="P29" i="6"/>
  <c r="B29" i="4" s="1"/>
  <c r="P13" i="6"/>
  <c r="B13" i="4" s="1"/>
  <c r="P33" i="6"/>
  <c r="B33" i="4" s="1"/>
  <c r="P17" i="6"/>
  <c r="B17" i="4" s="1"/>
  <c r="P37" i="6"/>
  <c r="B37" i="4" s="1"/>
  <c r="P21" i="6"/>
  <c r="B21" i="4" s="1"/>
  <c r="CR25" i="6"/>
  <c r="F25" i="4" s="1"/>
  <c r="CR9" i="6"/>
  <c r="F9" i="4" s="1"/>
  <c r="CR29" i="6"/>
  <c r="F29" i="4" s="1"/>
  <c r="CR13" i="6"/>
  <c r="F13" i="4" s="1"/>
  <c r="CR33" i="6"/>
  <c r="F33" i="4" s="1"/>
  <c r="CR17" i="6"/>
  <c r="F17" i="4" s="1"/>
  <c r="CR12" i="6"/>
  <c r="F12" i="4" s="1"/>
  <c r="P25" i="6"/>
  <c r="B25" i="4" s="1"/>
  <c r="P9" i="6"/>
  <c r="B9" i="4" s="1"/>
  <c r="P28" i="6"/>
  <c r="B28" i="4" s="1"/>
  <c r="P12" i="6"/>
  <c r="B12" i="4" s="1"/>
  <c r="P32" i="6"/>
  <c r="B32" i="4" s="1"/>
  <c r="P16" i="6"/>
  <c r="B16" i="4" s="1"/>
  <c r="P20" i="6"/>
  <c r="B20" i="4" s="1"/>
  <c r="CR40" i="6"/>
  <c r="F40" i="4" s="1"/>
  <c r="CR24" i="6"/>
  <c r="F24" i="4" s="1"/>
  <c r="CR8" i="6"/>
  <c r="F8" i="4" s="1"/>
  <c r="CR5" i="6"/>
  <c r="F5" i="4" s="1"/>
  <c r="P36" i="6"/>
  <c r="B36" i="4" s="1"/>
  <c r="P27" i="6"/>
  <c r="B27" i="4" s="1"/>
  <c r="P11" i="6"/>
  <c r="B11" i="4" s="1"/>
  <c r="P34" i="6"/>
  <c r="B34" i="4" s="1"/>
  <c r="P38" i="6"/>
  <c r="B38" i="4" s="1"/>
  <c r="P22" i="6"/>
  <c r="B22" i="4" s="1"/>
  <c r="P6" i="6"/>
  <c r="B6" i="4" s="1"/>
  <c r="P18" i="6"/>
  <c r="B18" i="4" s="1"/>
  <c r="P30" i="6"/>
  <c r="B30" i="4" s="1"/>
  <c r="P14" i="6"/>
  <c r="B14" i="4" s="1"/>
  <c r="CA36" i="6"/>
  <c r="E36" i="4" s="1"/>
  <c r="CA20" i="6"/>
  <c r="E20" i="4" s="1"/>
  <c r="CA37" i="6"/>
  <c r="E37" i="4" s="1"/>
  <c r="CA35" i="6"/>
  <c r="E35" i="4" s="1"/>
  <c r="CA34" i="6"/>
  <c r="E34" i="4" s="1"/>
  <c r="CA21" i="6"/>
  <c r="E21" i="4" s="1"/>
  <c r="CA19" i="6"/>
  <c r="E19" i="4" s="1"/>
  <c r="CA18" i="6"/>
  <c r="E18" i="4" s="1"/>
  <c r="CA25" i="6"/>
  <c r="E25" i="4" s="1"/>
  <c r="CA13" i="6"/>
  <c r="E13" i="4" s="1"/>
  <c r="CA40" i="6"/>
  <c r="E40" i="4" s="1"/>
  <c r="CA24" i="6"/>
  <c r="E24" i="4" s="1"/>
  <c r="CA8" i="6"/>
  <c r="E8" i="4" s="1"/>
  <c r="CA28" i="6"/>
  <c r="E28" i="4" s="1"/>
  <c r="CA12" i="6"/>
  <c r="E12" i="4" s="1"/>
  <c r="CA32" i="6"/>
  <c r="E32" i="4" s="1"/>
  <c r="CA16" i="6"/>
  <c r="E16" i="4" s="1"/>
  <c r="CA5" i="6"/>
  <c r="E5" i="4" s="1"/>
  <c r="CA29" i="6"/>
  <c r="E29" i="4" s="1"/>
  <c r="CA33" i="6"/>
  <c r="E33" i="4" s="1"/>
  <c r="CA39" i="6"/>
  <c r="E39" i="4" s="1"/>
  <c r="CA23" i="6"/>
  <c r="E23" i="4" s="1"/>
  <c r="CA7" i="6"/>
  <c r="E7" i="4" s="1"/>
  <c r="CA27" i="6"/>
  <c r="E27" i="4" s="1"/>
  <c r="CA11" i="6"/>
  <c r="E11" i="4" s="1"/>
  <c r="CA31" i="6"/>
  <c r="E31" i="4" s="1"/>
  <c r="CA15" i="6"/>
  <c r="E15" i="4" s="1"/>
  <c r="CA9" i="6"/>
  <c r="E9" i="4" s="1"/>
  <c r="CA17" i="6"/>
  <c r="E17" i="4" s="1"/>
  <c r="CA38" i="6"/>
  <c r="E38" i="4" s="1"/>
  <c r="CA22" i="6"/>
  <c r="E22" i="4" s="1"/>
  <c r="CA6" i="6"/>
  <c r="E6" i="4" s="1"/>
  <c r="CA26" i="6"/>
  <c r="E26" i="4" s="1"/>
  <c r="CA10" i="6"/>
  <c r="E10" i="4" s="1"/>
  <c r="CA30" i="6"/>
  <c r="E30" i="4" s="1"/>
  <c r="CA14" i="6"/>
  <c r="E14" i="4" s="1"/>
</calcChain>
</file>

<file path=xl/sharedStrings.xml><?xml version="1.0" encoding="utf-8"?>
<sst xmlns="http://schemas.openxmlformats.org/spreadsheetml/2006/main" count="244" uniqueCount="95">
  <si>
    <t>Классы</t>
  </si>
  <si>
    <t>Задание</t>
  </si>
  <si>
    <t>МСУ</t>
  </si>
  <si>
    <t>Приморский край</t>
  </si>
  <si>
    <t>Лазовский муниципальный округ</t>
  </si>
  <si>
    <t>Владивостокский городской округ</t>
  </si>
  <si>
    <t>Артемовский городской округ</t>
  </si>
  <si>
    <t>Кавалеровский муниципальный округ</t>
  </si>
  <si>
    <t>Партизанский муниципальный округ</t>
  </si>
  <si>
    <t>Черниговский муниципальный округ</t>
  </si>
  <si>
    <t>Яковлевский муниципальный округ</t>
  </si>
  <si>
    <t>Ольгинский муниципальный округ</t>
  </si>
  <si>
    <t>Октябрьский муниципальный округ</t>
  </si>
  <si>
    <t>Анучинский муниципальный округ</t>
  </si>
  <si>
    <t>Ханкайский муниципальный округ</t>
  </si>
  <si>
    <t>Большой Камень</t>
  </si>
  <si>
    <t>Дальнереченский муниципальный район</t>
  </si>
  <si>
    <t>Фокино</t>
  </si>
  <si>
    <t>Дальнереченский городской округ</t>
  </si>
  <si>
    <t>Пожарский муниципальный округ</t>
  </si>
  <si>
    <t>Партизанский городской округ</t>
  </si>
  <si>
    <t>Спасск-Дальний</t>
  </si>
  <si>
    <t>Уссурийский городской округ</t>
  </si>
  <si>
    <t>Шкотовский муниципальный округ</t>
  </si>
  <si>
    <t>Кировский муниципальный район</t>
  </si>
  <si>
    <t>Хорольский муниципальный округ</t>
  </si>
  <si>
    <t>Чугуевский муниципальный округ</t>
  </si>
  <si>
    <t>Спасский муниципальный район</t>
  </si>
  <si>
    <t>Тернейский муниципальный округ</t>
  </si>
  <si>
    <t>Арсеньевский городской округ</t>
  </si>
  <si>
    <t>Пограничный муниципальный округ</t>
  </si>
  <si>
    <t>Надеждинский муниципальный район</t>
  </si>
  <si>
    <t>Хасанский муниципальный округ</t>
  </si>
  <si>
    <t>Находкинский городской округ</t>
  </si>
  <si>
    <t>Дальнегорский городской округ</t>
  </si>
  <si>
    <t>Лесозаводский городской округ</t>
  </si>
  <si>
    <t>4 классы</t>
  </si>
  <si>
    <t>Уровень заданий</t>
  </si>
  <si>
    <t>Базовый</t>
  </si>
  <si>
    <t>Повышенный</t>
  </si>
  <si>
    <t>Уважаемые коллеги!</t>
  </si>
  <si>
    <t>Уровень сложности</t>
  </si>
  <si>
    <t>«Коридор ожидаемой решаемости»</t>
  </si>
  <si>
    <t>(доля обучающихся, которые должны справиться с работой)</t>
  </si>
  <si>
    <t>Базовый уровень</t>
  </si>
  <si>
    <t>60-90%</t>
  </si>
  <si>
    <t>Повышенный уровень</t>
  </si>
  <si>
    <t>40-60%</t>
  </si>
  <si>
    <t>Высокий уровень</t>
  </si>
  <si>
    <t>20-40%</t>
  </si>
  <si>
    <t>В таблице красным цветом выделены задания, коридор ожидаемой решаемости которых ниже контрольных значений. Проблемные точки выявлены для устранения и успешного дальнейшего обучения учащихся.</t>
  </si>
  <si>
    <t>Михайловский муниципальный округ</t>
  </si>
  <si>
    <t>Красноармейский муниципальный округ</t>
  </si>
  <si>
    <t>РФ</t>
  </si>
  <si>
    <t>Задания</t>
  </si>
  <si>
    <t>В таблице представлены данные по достижению планируемых результатов участниками всероссийской проверочной работы (далее – ВПР) за 2023-2025 гг. по следующим показателям ожидаемой решаемости :</t>
  </si>
  <si>
    <t>9</t>
  </si>
  <si>
    <t>1.1</t>
  </si>
  <si>
    <t>1.2</t>
  </si>
  <si>
    <t>средн. 1</t>
  </si>
  <si>
    <t>2.1</t>
  </si>
  <si>
    <t>2.2</t>
  </si>
  <si>
    <t>средн. 2</t>
  </si>
  <si>
    <t>3.1</t>
  </si>
  <si>
    <t>3.2</t>
  </si>
  <si>
    <t>средн. 3</t>
  </si>
  <si>
    <t>5.1</t>
  </si>
  <si>
    <t>5.2</t>
  </si>
  <si>
    <t>средн. 5</t>
  </si>
  <si>
    <t>4.2</t>
  </si>
  <si>
    <t>4.1</t>
  </si>
  <si>
    <t>4.3</t>
  </si>
  <si>
    <t>4.4</t>
  </si>
  <si>
    <t>средн. 4</t>
  </si>
  <si>
    <t>6.1</t>
  </si>
  <si>
    <t>6.2</t>
  </si>
  <si>
    <t>6.3</t>
  </si>
  <si>
    <t>6.4</t>
  </si>
  <si>
    <t>6.5</t>
  </si>
  <si>
    <t>7.1</t>
  </si>
  <si>
    <t>7.2</t>
  </si>
  <si>
    <t>7.3.1</t>
  </si>
  <si>
    <t>7.3.2</t>
  </si>
  <si>
    <t>средн. 7</t>
  </si>
  <si>
    <t>Среднее</t>
  </si>
  <si>
    <t>средн. 6</t>
  </si>
  <si>
    <t>нет</t>
  </si>
  <si>
    <t>8</t>
  </si>
  <si>
    <t>10 класс</t>
  </si>
  <si>
    <t>8 класс</t>
  </si>
  <si>
    <t>1-16</t>
  </si>
  <si>
    <t>1-9</t>
  </si>
  <si>
    <t>4, 6, 7</t>
  </si>
  <si>
    <t>1-3, 5, 8, 9</t>
  </si>
  <si>
    <t>Зеленым цветом выделены задания, результаты которых выше коридора ожидаемой решаемости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</si>
</sst>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144">
    <xf numFmtId="0" fontId="0" fillId="0" borderId="0" xfId="0"/>
    <xf numFmtId="0" fontId="4" fillId="0" borderId="0" xfId="0" applyFont="1"/>
    <xf numFmtId="49" fontId="4" fillId="2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6" xfId="0" applyBorder="1"/>
    <xf numFmtId="0" fontId="3" fillId="0" borderId="0" xfId="0" applyFont="1"/>
    <xf numFmtId="0" fontId="6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justify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2" fontId="0" fillId="0" borderId="3" xfId="0" applyNumberFormat="1" applyBorder="1" applyAlignment="1">
      <alignment horizontal="center"/>
    </xf>
    <xf numFmtId="2" fontId="4" fillId="3" borderId="3" xfId="0" applyNumberFormat="1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2" fontId="4" fillId="3" borderId="2" xfId="0" applyNumberFormat="1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2" fontId="0" fillId="0" borderId="22" xfId="0" applyNumberFormat="1" applyBorder="1" applyAlignment="1">
      <alignment horizontal="center" vertical="center"/>
    </xf>
    <xf numFmtId="0" fontId="0" fillId="0" borderId="30" xfId="0" applyBorder="1" applyAlignment="1">
      <alignment horizontal="center"/>
    </xf>
    <xf numFmtId="0" fontId="4" fillId="3" borderId="30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49" fontId="4" fillId="2" borderId="19" xfId="0" applyNumberFormat="1" applyFont="1" applyFill="1" applyBorder="1" applyAlignment="1">
      <alignment horizontal="center" vertical="center"/>
    </xf>
    <xf numFmtId="49" fontId="4" fillId="2" borderId="15" xfId="0" applyNumberFormat="1" applyFont="1" applyFill="1" applyBorder="1" applyAlignment="1">
      <alignment horizontal="center" vertical="center"/>
    </xf>
    <xf numFmtId="2" fontId="4" fillId="0" borderId="23" xfId="0" applyNumberFormat="1" applyFont="1" applyBorder="1" applyAlignment="1">
      <alignment horizontal="center"/>
    </xf>
    <xf numFmtId="0" fontId="4" fillId="0" borderId="21" xfId="0" applyFont="1" applyBorder="1"/>
    <xf numFmtId="0" fontId="4" fillId="3" borderId="1" xfId="0" applyFont="1" applyFill="1" applyBorder="1"/>
    <xf numFmtId="0" fontId="0" fillId="0" borderId="1" xfId="0" applyBorder="1"/>
    <xf numFmtId="0" fontId="0" fillId="0" borderId="20" xfId="0" applyBorder="1"/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2" fontId="0" fillId="0" borderId="19" xfId="0" applyNumberFormat="1" applyBorder="1" applyAlignment="1">
      <alignment horizont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49" fontId="1" fillId="2" borderId="26" xfId="0" applyNumberFormat="1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49" fontId="1" fillId="2" borderId="19" xfId="0" applyNumberFormat="1" applyFont="1" applyFill="1" applyBorder="1" applyAlignment="1">
      <alignment horizontal="center" vertical="center"/>
    </xf>
    <xf numFmtId="49" fontId="4" fillId="2" borderId="36" xfId="0" applyNumberFormat="1" applyFont="1" applyFill="1" applyBorder="1" applyAlignment="1">
      <alignment horizontal="center" vertical="center"/>
    </xf>
    <xf numFmtId="49" fontId="1" fillId="2" borderId="14" xfId="0" applyNumberFormat="1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horizontal="center"/>
    </xf>
    <xf numFmtId="0" fontId="0" fillId="0" borderId="37" xfId="0" applyBorder="1" applyAlignment="1">
      <alignment horizontal="center"/>
    </xf>
    <xf numFmtId="49" fontId="1" fillId="2" borderId="36" xfId="0" applyNumberFormat="1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2" fontId="0" fillId="0" borderId="31" xfId="0" applyNumberFormat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/>
    </xf>
    <xf numFmtId="2" fontId="4" fillId="3" borderId="23" xfId="0" applyNumberFormat="1" applyFont="1" applyFill="1" applyBorder="1" applyAlignment="1">
      <alignment horizontal="center"/>
    </xf>
    <xf numFmtId="2" fontId="4" fillId="4" borderId="4" xfId="0" applyNumberFormat="1" applyFont="1" applyFill="1" applyBorder="1" applyAlignment="1">
      <alignment horizontal="center"/>
    </xf>
    <xf numFmtId="2" fontId="4" fillId="4" borderId="29" xfId="0" applyNumberFormat="1" applyFont="1" applyFill="1" applyBorder="1" applyAlignment="1">
      <alignment horizontal="center"/>
    </xf>
    <xf numFmtId="2" fontId="0" fillId="0" borderId="16" xfId="0" applyNumberFormat="1" applyBorder="1" applyAlignment="1">
      <alignment horizontal="center" vertical="center"/>
    </xf>
    <xf numFmtId="2" fontId="8" fillId="0" borderId="23" xfId="1" applyNumberFormat="1" applyFont="1" applyBorder="1" applyAlignment="1">
      <alignment horizontal="center"/>
    </xf>
    <xf numFmtId="2" fontId="0" fillId="0" borderId="34" xfId="0" applyNumberFormat="1" applyBorder="1" applyAlignment="1">
      <alignment horizontal="center" vertical="center"/>
    </xf>
    <xf numFmtId="2" fontId="8" fillId="0" borderId="40" xfId="1" applyNumberFormat="1" applyFont="1" applyBorder="1" applyAlignment="1">
      <alignment horizontal="center"/>
    </xf>
    <xf numFmtId="0" fontId="0" fillId="0" borderId="41" xfId="0" applyBorder="1" applyAlignment="1">
      <alignment horizontal="center" vertical="center"/>
    </xf>
    <xf numFmtId="2" fontId="0" fillId="0" borderId="41" xfId="0" applyNumberFormat="1" applyBorder="1" applyAlignment="1">
      <alignment horizontal="center" vertical="center"/>
    </xf>
    <xf numFmtId="2" fontId="4" fillId="0" borderId="40" xfId="0" applyNumberFormat="1" applyFont="1" applyBorder="1" applyAlignment="1">
      <alignment horizontal="center"/>
    </xf>
    <xf numFmtId="0" fontId="4" fillId="0" borderId="3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2" fontId="4" fillId="0" borderId="15" xfId="0" applyNumberFormat="1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2" fontId="4" fillId="0" borderId="47" xfId="0" applyNumberFormat="1" applyFont="1" applyBorder="1" applyAlignment="1">
      <alignment horizontal="center"/>
    </xf>
    <xf numFmtId="2" fontId="4" fillId="3" borderId="47" xfId="0" applyNumberFormat="1" applyFont="1" applyFill="1" applyBorder="1" applyAlignment="1">
      <alignment horizontal="center"/>
    </xf>
    <xf numFmtId="2" fontId="4" fillId="0" borderId="48" xfId="0" applyNumberFormat="1" applyFont="1" applyBorder="1" applyAlignment="1">
      <alignment horizontal="center"/>
    </xf>
    <xf numFmtId="2" fontId="7" fillId="0" borderId="18" xfId="1" applyNumberFormat="1" applyBorder="1" applyAlignment="1">
      <alignment horizontal="center"/>
    </xf>
    <xf numFmtId="2" fontId="7" fillId="0" borderId="23" xfId="1" applyNumberFormat="1" applyBorder="1" applyAlignment="1">
      <alignment horizontal="center"/>
    </xf>
    <xf numFmtId="2" fontId="7" fillId="0" borderId="40" xfId="1" applyNumberFormat="1" applyBorder="1" applyAlignment="1">
      <alignment horizontal="center"/>
    </xf>
    <xf numFmtId="49" fontId="1" fillId="2" borderId="29" xfId="0" applyNumberFormat="1" applyFont="1" applyFill="1" applyBorder="1" applyAlignment="1">
      <alignment horizontal="center" vertical="center"/>
    </xf>
    <xf numFmtId="2" fontId="4" fillId="4" borderId="46" xfId="0" applyNumberFormat="1" applyFont="1" applyFill="1" applyBorder="1" applyAlignment="1">
      <alignment horizontal="center"/>
    </xf>
    <xf numFmtId="2" fontId="8" fillId="3" borderId="23" xfId="1" applyNumberFormat="1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 vertical="center"/>
    </xf>
    <xf numFmtId="2" fontId="4" fillId="4" borderId="47" xfId="0" applyNumberFormat="1" applyFont="1" applyFill="1" applyBorder="1" applyAlignment="1">
      <alignment horizontal="center"/>
    </xf>
    <xf numFmtId="2" fontId="4" fillId="4" borderId="15" xfId="0" applyNumberFormat="1" applyFont="1" applyFill="1" applyBorder="1" applyAlignment="1">
      <alignment horizontal="center" vertical="center"/>
    </xf>
    <xf numFmtId="2" fontId="4" fillId="4" borderId="48" xfId="0" applyNumberFormat="1" applyFont="1" applyFill="1" applyBorder="1" applyAlignment="1">
      <alignment horizontal="center"/>
    </xf>
    <xf numFmtId="2" fontId="4" fillId="3" borderId="4" xfId="0" applyNumberFormat="1" applyFont="1" applyFill="1" applyBorder="1" applyAlignment="1">
      <alignment horizontal="center"/>
    </xf>
    <xf numFmtId="0" fontId="4" fillId="3" borderId="31" xfId="0" applyFont="1" applyFill="1" applyBorder="1" applyAlignment="1">
      <alignment horizontal="center" vertical="center"/>
    </xf>
    <xf numFmtId="2" fontId="4" fillId="3" borderId="31" xfId="0" applyNumberFormat="1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2" fontId="4" fillId="3" borderId="12" xfId="0" applyNumberFormat="1" applyFont="1" applyFill="1" applyBorder="1" applyAlignment="1">
      <alignment horizontal="center" vertical="center"/>
    </xf>
    <xf numFmtId="2" fontId="4" fillId="3" borderId="12" xfId="0" applyNumberFormat="1" applyFont="1" applyFill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0" fontId="0" fillId="0" borderId="42" xfId="0" applyBorder="1" applyAlignment="1">
      <alignment horizontal="center"/>
    </xf>
    <xf numFmtId="2" fontId="4" fillId="3" borderId="22" xfId="0" applyNumberFormat="1" applyFont="1" applyFill="1" applyBorder="1" applyAlignment="1">
      <alignment horizontal="center" vertical="center"/>
    </xf>
    <xf numFmtId="2" fontId="0" fillId="4" borderId="22" xfId="0" applyNumberFormat="1" applyFill="1" applyBorder="1" applyAlignment="1">
      <alignment horizontal="center" vertical="center"/>
    </xf>
    <xf numFmtId="0" fontId="4" fillId="0" borderId="32" xfId="0" applyFont="1" applyBorder="1"/>
    <xf numFmtId="2" fontId="0" fillId="4" borderId="16" xfId="0" applyNumberFormat="1" applyFill="1" applyBorder="1" applyAlignment="1">
      <alignment horizontal="center" vertical="center"/>
    </xf>
    <xf numFmtId="2" fontId="0" fillId="0" borderId="32" xfId="0" applyNumberFormat="1" applyBorder="1" applyAlignment="1">
      <alignment horizontal="center" vertical="center"/>
    </xf>
    <xf numFmtId="2" fontId="0" fillId="0" borderId="21" xfId="0" applyNumberFormat="1" applyBorder="1" applyAlignment="1">
      <alignment horizontal="center" vertical="center"/>
    </xf>
    <xf numFmtId="2" fontId="0" fillId="4" borderId="21" xfId="0" applyNumberFormat="1" applyFill="1" applyBorder="1" applyAlignment="1">
      <alignment horizontal="center" vertical="center"/>
    </xf>
    <xf numFmtId="2" fontId="0" fillId="0" borderId="53" xfId="0" applyNumberFormat="1" applyBorder="1" applyAlignment="1">
      <alignment horizontal="center" vertical="center"/>
    </xf>
    <xf numFmtId="2" fontId="0" fillId="4" borderId="53" xfId="0" applyNumberFormat="1" applyFill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2" fontId="0" fillId="0" borderId="25" xfId="0" applyNumberFormat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2" fontId="0" fillId="4" borderId="45" xfId="0" applyNumberFormat="1" applyFill="1" applyBorder="1" applyAlignment="1">
      <alignment horizontal="center" vertical="center"/>
    </xf>
    <xf numFmtId="2" fontId="4" fillId="3" borderId="4" xfId="0" applyNumberFormat="1" applyFont="1" applyFill="1" applyBorder="1" applyAlignment="1">
      <alignment horizontal="center" vertical="center"/>
    </xf>
    <xf numFmtId="2" fontId="0" fillId="4" borderId="4" xfId="0" applyNumberFormat="1" applyFill="1" applyBorder="1" applyAlignment="1">
      <alignment horizontal="center" vertical="center"/>
    </xf>
    <xf numFmtId="2" fontId="0" fillId="4" borderId="29" xfId="0" applyNumberFormat="1" applyFill="1" applyBorder="1" applyAlignment="1">
      <alignment horizontal="center" vertical="center"/>
    </xf>
    <xf numFmtId="2" fontId="4" fillId="3" borderId="21" xfId="0" applyNumberFormat="1" applyFont="1" applyFill="1" applyBorder="1" applyAlignment="1">
      <alignment horizontal="center" vertical="center"/>
    </xf>
    <xf numFmtId="2" fontId="0" fillId="0" borderId="45" xfId="0" applyNumberFormat="1" applyBorder="1" applyAlignment="1">
      <alignment horizontal="center" vertical="center"/>
    </xf>
    <xf numFmtId="2" fontId="0" fillId="4" borderId="32" xfId="0" applyNumberForma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49" fontId="0" fillId="2" borderId="5" xfId="0" applyNumberFormat="1" applyFill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 vertical="center"/>
    </xf>
  </cellXfs>
  <cellStyles count="2">
    <cellStyle name="Обычный" xfId="0" builtinId="0"/>
    <cellStyle name="Обычный 2" xfId="1" xr:uid="{B1F3DCC1-92B9-4252-AA33-6FD4DCEFA827}"/>
  </cellStyles>
  <dxfs count="10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C0DC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79AA1-B34A-4318-99DC-082BCA330F48}">
  <dimension ref="C2:K14"/>
  <sheetViews>
    <sheetView tabSelected="1" workbookViewId="0"/>
  </sheetViews>
  <sheetFormatPr defaultRowHeight="15" x14ac:dyDescent="0.25"/>
  <cols>
    <col min="3" max="3" width="32.7109375" customWidth="1"/>
    <col min="4" max="4" width="67" customWidth="1"/>
  </cols>
  <sheetData>
    <row r="2" spans="3:11" ht="18.75" x14ac:dyDescent="0.25">
      <c r="C2" s="115" t="s">
        <v>40</v>
      </c>
      <c r="D2" s="115"/>
      <c r="E2" s="115"/>
      <c r="F2" s="115"/>
      <c r="G2" s="115"/>
      <c r="H2" s="115"/>
      <c r="I2" s="115"/>
      <c r="J2" s="115"/>
      <c r="K2" s="115"/>
    </row>
    <row r="3" spans="3:11" ht="18.75" x14ac:dyDescent="0.25">
      <c r="C3" s="5"/>
      <c r="D3" s="6"/>
    </row>
    <row r="4" spans="3:11" ht="45.75" customHeight="1" x14ac:dyDescent="0.25">
      <c r="C4" s="116" t="s">
        <v>55</v>
      </c>
      <c r="D4" s="116"/>
      <c r="E4" s="116"/>
      <c r="F4" s="116"/>
      <c r="G4" s="116"/>
      <c r="H4" s="116"/>
      <c r="I4" s="116"/>
      <c r="J4" s="116"/>
      <c r="K4" s="116"/>
    </row>
    <row r="5" spans="3:11" ht="15.75" thickBot="1" x14ac:dyDescent="0.3">
      <c r="C5" s="5"/>
      <c r="D5" s="5"/>
    </row>
    <row r="6" spans="3:11" ht="18.75" x14ac:dyDescent="0.25">
      <c r="C6" s="117" t="s">
        <v>41</v>
      </c>
      <c r="D6" s="7" t="s">
        <v>42</v>
      </c>
    </row>
    <row r="7" spans="3:11" ht="15.75" thickBot="1" x14ac:dyDescent="0.3">
      <c r="C7" s="118"/>
      <c r="D7" s="8" t="s">
        <v>43</v>
      </c>
    </row>
    <row r="8" spans="3:11" ht="19.5" thickBot="1" x14ac:dyDescent="0.3">
      <c r="C8" s="9" t="s">
        <v>44</v>
      </c>
      <c r="D8" s="10" t="s">
        <v>45</v>
      </c>
    </row>
    <row r="9" spans="3:11" ht="19.5" thickBot="1" x14ac:dyDescent="0.3">
      <c r="C9" s="9" t="s">
        <v>46</v>
      </c>
      <c r="D9" s="10" t="s">
        <v>47</v>
      </c>
    </row>
    <row r="10" spans="3:11" ht="19.5" thickBot="1" x14ac:dyDescent="0.3">
      <c r="C10" s="9" t="s">
        <v>48</v>
      </c>
      <c r="D10" s="10" t="s">
        <v>49</v>
      </c>
    </row>
    <row r="11" spans="3:11" x14ac:dyDescent="0.25">
      <c r="C11" s="5"/>
      <c r="D11" s="5"/>
    </row>
    <row r="12" spans="3:11" x14ac:dyDescent="0.25">
      <c r="C12" s="5"/>
      <c r="D12" s="5"/>
    </row>
    <row r="13" spans="3:11" ht="18.75" x14ac:dyDescent="0.25">
      <c r="C13" s="116" t="s">
        <v>50</v>
      </c>
      <c r="D13" s="116"/>
      <c r="E13" s="116"/>
      <c r="F13" s="116"/>
      <c r="G13" s="116"/>
      <c r="H13" s="116"/>
      <c r="I13" s="116"/>
      <c r="J13" s="116"/>
      <c r="K13" s="116"/>
    </row>
    <row r="14" spans="3:11" ht="18.75" x14ac:dyDescent="0.25">
      <c r="C14" s="116" t="s">
        <v>94</v>
      </c>
      <c r="D14" s="116"/>
      <c r="E14" s="116"/>
      <c r="F14" s="116"/>
      <c r="G14" s="116"/>
      <c r="H14" s="116"/>
      <c r="I14" s="116"/>
      <c r="J14" s="116"/>
      <c r="K14" s="116"/>
    </row>
  </sheetData>
  <mergeCells count="5">
    <mergeCell ref="C2:K2"/>
    <mergeCell ref="C4:K4"/>
    <mergeCell ref="C6:C7"/>
    <mergeCell ref="C13:K13"/>
    <mergeCell ref="C14:K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1B618-865A-48B1-BD2E-B13061EF1B3D}">
  <dimension ref="A1:J40"/>
  <sheetViews>
    <sheetView workbookViewId="0"/>
  </sheetViews>
  <sheetFormatPr defaultRowHeight="15" x14ac:dyDescent="0.25"/>
  <cols>
    <col min="1" max="1" width="40" bestFit="1" customWidth="1"/>
    <col min="6" max="6" width="10.28515625" bestFit="1" customWidth="1"/>
    <col min="8" max="8" width="9.140625" customWidth="1"/>
  </cols>
  <sheetData>
    <row r="1" spans="1:10" ht="15.75" thickBot="1" x14ac:dyDescent="0.3">
      <c r="A1" s="19" t="s">
        <v>0</v>
      </c>
      <c r="B1" s="124" t="s">
        <v>89</v>
      </c>
      <c r="C1" s="125"/>
      <c r="D1" s="125"/>
      <c r="E1" s="125"/>
      <c r="F1" s="125"/>
      <c r="G1" s="126"/>
      <c r="H1" s="124" t="s">
        <v>88</v>
      </c>
      <c r="I1" s="125"/>
      <c r="J1" s="126"/>
    </row>
    <row r="2" spans="1:10" x14ac:dyDescent="0.25">
      <c r="A2" s="18" t="s">
        <v>37</v>
      </c>
      <c r="B2" s="119" t="s">
        <v>38</v>
      </c>
      <c r="C2" s="120"/>
      <c r="D2" s="121"/>
      <c r="E2" s="127" t="s">
        <v>39</v>
      </c>
      <c r="F2" s="120"/>
      <c r="G2" s="121"/>
      <c r="H2" s="119" t="s">
        <v>38</v>
      </c>
      <c r="I2" s="120"/>
      <c r="J2" s="121"/>
    </row>
    <row r="3" spans="1:10" s="3" customFormat="1" x14ac:dyDescent="0.25">
      <c r="A3" s="2" t="s">
        <v>1</v>
      </c>
      <c r="B3" s="122" t="s">
        <v>93</v>
      </c>
      <c r="C3" s="123"/>
      <c r="D3" s="107" t="s">
        <v>91</v>
      </c>
      <c r="E3" s="122" t="s">
        <v>92</v>
      </c>
      <c r="F3" s="123"/>
      <c r="G3" s="107" t="s">
        <v>86</v>
      </c>
      <c r="H3" s="122" t="s">
        <v>86</v>
      </c>
      <c r="I3" s="123"/>
      <c r="J3" s="107" t="s">
        <v>90</v>
      </c>
    </row>
    <row r="4" spans="1:10" ht="15.75" thickBot="1" x14ac:dyDescent="0.3">
      <c r="A4" s="11" t="s">
        <v>2</v>
      </c>
      <c r="B4" s="19">
        <v>2023</v>
      </c>
      <c r="C4" s="37">
        <v>2024</v>
      </c>
      <c r="D4" s="37">
        <v>2025</v>
      </c>
      <c r="E4" s="36">
        <v>2023</v>
      </c>
      <c r="F4" s="19">
        <v>2024</v>
      </c>
      <c r="G4" s="37">
        <v>2025</v>
      </c>
      <c r="H4" s="19">
        <v>2023</v>
      </c>
      <c r="I4" s="37">
        <v>2024</v>
      </c>
      <c r="J4" s="37">
        <v>2025</v>
      </c>
    </row>
    <row r="5" spans="1:10" x14ac:dyDescent="0.25">
      <c r="A5" s="98" t="s">
        <v>53</v>
      </c>
      <c r="B5" s="58">
        <f>VLOOKUP($A5,'8 класс'!$A$5:$CS$40,16,0)</f>
        <v>60.154166666666669</v>
      </c>
      <c r="C5" s="100">
        <f>VLOOKUP($A5,'8 класс'!$A$5:$CS$40,31,0)</f>
        <v>60.959166666666668</v>
      </c>
      <c r="D5" s="106">
        <f>VLOOKUP($A5,'8 класс'!$A$5:$CS$40,62,0)</f>
        <v>63.665388888888891</v>
      </c>
      <c r="E5" s="58">
        <f>VLOOKUP($A5,'8 класс'!$A$5:$CS$40,79,0)</f>
        <v>51.354166666666664</v>
      </c>
      <c r="F5" s="100">
        <f>VLOOKUP($A5,'8 класс'!$A$5:$CS$40,96,0)</f>
        <v>51.4315</v>
      </c>
      <c r="G5" s="108"/>
      <c r="H5" s="99"/>
      <c r="I5" s="114"/>
      <c r="J5" s="113">
        <f>VLOOKUP($A5,'10 класс'!$A$5:$T$38,20,0)</f>
        <v>64.710625000000007</v>
      </c>
    </row>
    <row r="6" spans="1:10" s="1" customFormat="1" x14ac:dyDescent="0.25">
      <c r="A6" s="30" t="s">
        <v>3</v>
      </c>
      <c r="B6" s="96">
        <f>VLOOKUP($A6,'8 класс'!$A$5:$CS$40,16,0)</f>
        <v>58.400000000000006</v>
      </c>
      <c r="C6" s="96">
        <f>VLOOKUP($A6,'8 класс'!$A$5:$CS$40,31,0)</f>
        <v>58.041666666666664</v>
      </c>
      <c r="D6" s="96">
        <f>VLOOKUP($A6,'8 класс'!$A$5:$CS$40,62,0)</f>
        <v>62.505555555555553</v>
      </c>
      <c r="E6" s="96">
        <f>VLOOKUP($A6,'8 класс'!$A$5:$CS$40,79,0)</f>
        <v>50.372833333333325</v>
      </c>
      <c r="F6" s="112">
        <f>VLOOKUP($A6,'8 класс'!$A$5:$CS$40,96,0)</f>
        <v>50.0015</v>
      </c>
      <c r="G6" s="109"/>
      <c r="H6" s="17"/>
      <c r="I6" s="17"/>
      <c r="J6" s="112">
        <f>VLOOKUP($A6,'10 класс'!$A$5:$T$38,20,0)</f>
        <v>62.982500000000009</v>
      </c>
    </row>
    <row r="7" spans="1:10" x14ac:dyDescent="0.25">
      <c r="A7" s="31" t="s">
        <v>4</v>
      </c>
      <c r="B7" s="20">
        <f>VLOOKUP($A7,'8 класс'!$A$5:$CS$40,16,0)</f>
        <v>66.078333333333333</v>
      </c>
      <c r="C7" s="20">
        <f>VLOOKUP($A7,'8 класс'!$A$5:$CS$40,31,0)</f>
        <v>49.430833333333339</v>
      </c>
      <c r="D7" s="20">
        <f>VLOOKUP($A7,'8 класс'!$A$5:$CS$40,62,0)</f>
        <v>63.732277777777782</v>
      </c>
      <c r="E7" s="20">
        <f>VLOOKUP($A7,'8 класс'!$A$5:$CS$40,79,0)</f>
        <v>65.340500000000006</v>
      </c>
      <c r="F7" s="101">
        <f>VLOOKUP($A7,'8 класс'!$A$5:$CS$40,96,0)</f>
        <v>46.439833333333333</v>
      </c>
      <c r="G7" s="110"/>
      <c r="H7" s="97"/>
      <c r="I7" s="97"/>
      <c r="J7" s="102"/>
    </row>
    <row r="8" spans="1:10" x14ac:dyDescent="0.25">
      <c r="A8" s="31" t="s">
        <v>5</v>
      </c>
      <c r="B8" s="20">
        <f>VLOOKUP($A8,'8 класс'!$A$5:$CS$40,16,0)</f>
        <v>59.663333333333327</v>
      </c>
      <c r="C8" s="20">
        <f>VLOOKUP($A8,'8 класс'!$A$5:$CS$40,31,0)</f>
        <v>58.893333333333338</v>
      </c>
      <c r="D8" s="20">
        <f>VLOOKUP($A8,'8 класс'!$A$5:$CS$40,62,0)</f>
        <v>64.189055555555555</v>
      </c>
      <c r="E8" s="20">
        <f>VLOOKUP($A8,'8 класс'!$A$5:$CS$40,79,0)</f>
        <v>51.8795</v>
      </c>
      <c r="F8" s="101">
        <f>VLOOKUP($A8,'8 класс'!$A$5:$CS$40,96,0)</f>
        <v>50.701666666666675</v>
      </c>
      <c r="G8" s="110"/>
      <c r="H8" s="97"/>
      <c r="I8" s="97"/>
      <c r="J8" s="101">
        <f>VLOOKUP($A8,'10 класс'!$A$5:$T$38,20,0)</f>
        <v>64.779375000000002</v>
      </c>
    </row>
    <row r="9" spans="1:10" x14ac:dyDescent="0.25">
      <c r="A9" s="31" t="s">
        <v>6</v>
      </c>
      <c r="B9" s="20">
        <f>VLOOKUP($A9,'8 класс'!$A$5:$CS$40,16,0)</f>
        <v>58.383333333333333</v>
      </c>
      <c r="C9" s="20">
        <f>VLOOKUP($A9,'8 класс'!$A$5:$CS$40,31,0)</f>
        <v>52.68416666666667</v>
      </c>
      <c r="D9" s="20">
        <f>VLOOKUP($A9,'8 класс'!$A$5:$CS$40,62,0)</f>
        <v>56.361333333333334</v>
      </c>
      <c r="E9" s="20">
        <f>VLOOKUP($A9,'8 класс'!$A$5:$CS$40,79,0)</f>
        <v>50.591000000000001</v>
      </c>
      <c r="F9" s="101">
        <f>VLOOKUP($A9,'8 класс'!$A$5:$CS$40,96,0)</f>
        <v>49.204166666666673</v>
      </c>
      <c r="G9" s="110"/>
      <c r="H9" s="97"/>
      <c r="I9" s="97"/>
      <c r="J9" s="101">
        <f>VLOOKUP($A9,'10 класс'!$A$5:$T$38,20,0)</f>
        <v>61.515000000000001</v>
      </c>
    </row>
    <row r="10" spans="1:10" x14ac:dyDescent="0.25">
      <c r="A10" s="31" t="s">
        <v>7</v>
      </c>
      <c r="B10" s="20">
        <f>VLOOKUP($A10,'8 класс'!$A$5:$CS$40,16,0)</f>
        <v>63.089166666666664</v>
      </c>
      <c r="C10" s="20">
        <f>VLOOKUP($A10,'8 класс'!$A$5:$CS$40,31,0)</f>
        <v>53.291666666666664</v>
      </c>
      <c r="D10" s="20">
        <f>VLOOKUP($A10,'8 класс'!$A$5:$CS$40,62,0)</f>
        <v>62.109722222222217</v>
      </c>
      <c r="E10" s="20">
        <f>VLOOKUP($A10,'8 класс'!$A$5:$CS$40,79,0)</f>
        <v>55.380333333333333</v>
      </c>
      <c r="F10" s="101">
        <f>VLOOKUP($A10,'8 класс'!$A$5:$CS$40,96,0)</f>
        <v>53.968333333333341</v>
      </c>
      <c r="G10" s="110"/>
      <c r="H10" s="97"/>
      <c r="I10" s="97"/>
      <c r="J10" s="101">
        <f>VLOOKUP($A10,'10 класс'!$A$5:$T$38,20,0)</f>
        <v>66.393749999999997</v>
      </c>
    </row>
    <row r="11" spans="1:10" x14ac:dyDescent="0.25">
      <c r="A11" s="31" t="s">
        <v>8</v>
      </c>
      <c r="B11" s="20">
        <f>VLOOKUP($A11,'8 класс'!$A$5:$CS$40,16,0)</f>
        <v>55.444999999999993</v>
      </c>
      <c r="C11" s="20">
        <f>VLOOKUP($A11,'8 класс'!$A$5:$CS$40,31,0)</f>
        <v>59.932500000000005</v>
      </c>
      <c r="D11" s="20">
        <f>VLOOKUP($A11,'8 класс'!$A$5:$CS$40,62,0)</f>
        <v>60.338055555555556</v>
      </c>
      <c r="E11" s="20">
        <f>VLOOKUP($A11,'8 класс'!$A$5:$CS$40,79,0)</f>
        <v>47.015999999999998</v>
      </c>
      <c r="F11" s="101">
        <f>VLOOKUP($A11,'8 класс'!$A$5:$CS$40,96,0)</f>
        <v>47.406666666666666</v>
      </c>
      <c r="G11" s="110"/>
      <c r="H11" s="97"/>
      <c r="I11" s="97"/>
      <c r="J11" s="101">
        <f>VLOOKUP($A11,'10 класс'!$A$5:$T$38,20,0)</f>
        <v>65.476249999999993</v>
      </c>
    </row>
    <row r="12" spans="1:10" x14ac:dyDescent="0.25">
      <c r="A12" s="31" t="s">
        <v>9</v>
      </c>
      <c r="B12" s="20">
        <f>VLOOKUP($A12,'8 класс'!$A$5:$CS$40,16,0)</f>
        <v>58.156666666666666</v>
      </c>
      <c r="C12" s="20">
        <f>VLOOKUP($A12,'8 класс'!$A$5:$CS$40,31,0)</f>
        <v>57.498333333333335</v>
      </c>
      <c r="D12" s="20">
        <f>VLOOKUP($A12,'8 класс'!$A$5:$CS$40,62,0)</f>
        <v>69.469444444444449</v>
      </c>
      <c r="E12" s="20">
        <f>VLOOKUP($A12,'8 класс'!$A$5:$CS$40,79,0)</f>
        <v>47.719833333333327</v>
      </c>
      <c r="F12" s="101">
        <f>VLOOKUP($A12,'8 класс'!$A$5:$CS$40,96,0)</f>
        <v>47.757333333333328</v>
      </c>
      <c r="G12" s="110"/>
      <c r="H12" s="97"/>
      <c r="I12" s="97"/>
      <c r="J12" s="101">
        <f>VLOOKUP($A12,'10 класс'!$A$5:$T$38,20,0)</f>
        <v>68.916875000000005</v>
      </c>
    </row>
    <row r="13" spans="1:10" x14ac:dyDescent="0.25">
      <c r="A13" s="31" t="s">
        <v>10</v>
      </c>
      <c r="B13" s="20">
        <f>VLOOKUP($A13,'8 класс'!$A$5:$CS$40,16,0)</f>
        <v>64.082499999999996</v>
      </c>
      <c r="C13" s="20">
        <f>VLOOKUP($A13,'8 класс'!$A$5:$CS$40,31,0)</f>
        <v>51.496666666666663</v>
      </c>
      <c r="D13" s="20">
        <f>VLOOKUP($A13,'8 класс'!$A$5:$CS$40,62,0)</f>
        <v>63.461611111111111</v>
      </c>
      <c r="E13" s="20">
        <f>VLOOKUP($A13,'8 класс'!$A$5:$CS$40,79,0)</f>
        <v>51.497333333333337</v>
      </c>
      <c r="F13" s="101">
        <f>VLOOKUP($A13,'8 класс'!$A$5:$CS$40,96,0)</f>
        <v>47.141666666666659</v>
      </c>
      <c r="G13" s="110"/>
      <c r="H13" s="97"/>
      <c r="I13" s="97"/>
      <c r="J13" s="101">
        <f>VLOOKUP($A13,'10 класс'!$A$5:$T$38,20,0)</f>
        <v>58.605624999999989</v>
      </c>
    </row>
    <row r="14" spans="1:10" x14ac:dyDescent="0.25">
      <c r="A14" s="31" t="s">
        <v>11</v>
      </c>
      <c r="B14" s="20">
        <f>VLOOKUP($A14,'8 класс'!$A$5:$CS$40,16,0)</f>
        <v>73.195000000000007</v>
      </c>
      <c r="C14" s="20">
        <f>VLOOKUP($A14,'8 класс'!$A$5:$CS$40,31,0)</f>
        <v>66.204166666666666</v>
      </c>
      <c r="D14" s="20">
        <f>VLOOKUP($A14,'8 класс'!$A$5:$CS$40,62,0)</f>
        <v>68.862722222222217</v>
      </c>
      <c r="E14" s="20">
        <f>VLOOKUP($A14,'8 класс'!$A$5:$CS$40,79,0)</f>
        <v>67.346999999999994</v>
      </c>
      <c r="F14" s="101">
        <f>VLOOKUP($A14,'8 класс'!$A$5:$CS$40,96,0)</f>
        <v>54.444500000000005</v>
      </c>
      <c r="G14" s="110"/>
      <c r="H14" s="97"/>
      <c r="I14" s="97"/>
      <c r="J14" s="101">
        <f>VLOOKUP($A14,'10 класс'!$A$5:$T$38,20,0)</f>
        <v>64.881249999999994</v>
      </c>
    </row>
    <row r="15" spans="1:10" x14ac:dyDescent="0.25">
      <c r="A15" s="31" t="s">
        <v>12</v>
      </c>
      <c r="B15" s="20">
        <f>VLOOKUP($A15,'8 класс'!$A$5:$CS$40,16,0)</f>
        <v>58.334166666666668</v>
      </c>
      <c r="C15" s="20">
        <f>VLOOKUP($A15,'8 класс'!$A$5:$CS$40,31,0)</f>
        <v>64.721666666666664</v>
      </c>
      <c r="D15" s="20">
        <f>VLOOKUP($A15,'8 класс'!$A$5:$CS$40,62,0)</f>
        <v>63.128833333333333</v>
      </c>
      <c r="E15" s="20">
        <f>VLOOKUP($A15,'8 класс'!$A$5:$CS$40,79,0)</f>
        <v>47.125166666666665</v>
      </c>
      <c r="F15" s="101">
        <f>VLOOKUP($A15,'8 класс'!$A$5:$CS$40,96,0)</f>
        <v>60.38</v>
      </c>
      <c r="G15" s="110"/>
      <c r="H15" s="97"/>
      <c r="I15" s="97"/>
      <c r="J15" s="101">
        <f>VLOOKUP($A15,'10 класс'!$A$5:$T$38,20,0)</f>
        <v>58.911875000000009</v>
      </c>
    </row>
    <row r="16" spans="1:10" x14ac:dyDescent="0.25">
      <c r="A16" s="31" t="s">
        <v>13</v>
      </c>
      <c r="B16" s="20">
        <f>VLOOKUP($A16,'8 класс'!$A$5:$CS$40,16,0)</f>
        <v>66.397499999999994</v>
      </c>
      <c r="C16" s="20">
        <f>VLOOKUP($A16,'8 класс'!$A$5:$CS$40,31,0)</f>
        <v>65.026666666666657</v>
      </c>
      <c r="D16" s="20">
        <f>VLOOKUP($A16,'8 класс'!$A$5:$CS$40,62,0)</f>
        <v>62.042500000000004</v>
      </c>
      <c r="E16" s="20">
        <f>VLOOKUP($A16,'8 класс'!$A$5:$CS$40,79,0)</f>
        <v>57.723333333333329</v>
      </c>
      <c r="F16" s="101">
        <f>VLOOKUP($A16,'8 класс'!$A$5:$CS$40,96,0)</f>
        <v>54.411500000000011</v>
      </c>
      <c r="G16" s="110"/>
      <c r="H16" s="97"/>
      <c r="I16" s="97"/>
      <c r="J16" s="102"/>
    </row>
    <row r="17" spans="1:10" x14ac:dyDescent="0.25">
      <c r="A17" s="31" t="s">
        <v>14</v>
      </c>
      <c r="B17" s="20">
        <f>VLOOKUP($A17,'8 класс'!$A$5:$CS$40,16,0)</f>
        <v>51.85916666666666</v>
      </c>
      <c r="C17" s="20">
        <f>VLOOKUP($A17,'8 класс'!$A$5:$CS$40,31,0)</f>
        <v>67.441666666666677</v>
      </c>
      <c r="D17" s="20">
        <f>VLOOKUP($A17,'8 класс'!$A$5:$CS$40,62,0)</f>
        <v>66.627944444444466</v>
      </c>
      <c r="E17" s="20">
        <f>VLOOKUP($A17,'8 класс'!$A$5:$CS$40,79,0)</f>
        <v>49.087499999999999</v>
      </c>
      <c r="F17" s="101">
        <f>VLOOKUP($A17,'8 класс'!$A$5:$CS$40,96,0)</f>
        <v>56.845666666666666</v>
      </c>
      <c r="G17" s="110"/>
      <c r="H17" s="97"/>
      <c r="I17" s="97"/>
      <c r="J17" s="101">
        <f>VLOOKUP($A17,'10 класс'!$A$5:$T$38,20,0)</f>
        <v>60.794999999999995</v>
      </c>
    </row>
    <row r="18" spans="1:10" x14ac:dyDescent="0.25">
      <c r="A18" s="31" t="s">
        <v>15</v>
      </c>
      <c r="B18" s="20">
        <f>VLOOKUP($A18,'8 класс'!$A$5:$CS$40,16,0)</f>
        <v>56.497500000000002</v>
      </c>
      <c r="C18" s="20">
        <f>VLOOKUP($A18,'8 класс'!$A$5:$CS$40,31,0)</f>
        <v>54.910833333333329</v>
      </c>
      <c r="D18" s="20">
        <f>VLOOKUP($A18,'8 класс'!$A$5:$CS$40,62,0)</f>
        <v>55.00427777777778</v>
      </c>
      <c r="E18" s="20">
        <f>VLOOKUP($A18,'8 класс'!$A$5:$CS$40,79,0)</f>
        <v>53.00266666666667</v>
      </c>
      <c r="F18" s="101">
        <f>VLOOKUP($A18,'8 класс'!$A$5:$CS$40,96,0)</f>
        <v>47.595333333333336</v>
      </c>
      <c r="G18" s="110"/>
      <c r="H18" s="97"/>
      <c r="I18" s="97"/>
      <c r="J18" s="101">
        <f>VLOOKUP($A18,'10 класс'!$A$5:$T$38,20,0)</f>
        <v>70.228750000000005</v>
      </c>
    </row>
    <row r="19" spans="1:10" x14ac:dyDescent="0.25">
      <c r="A19" s="31" t="s">
        <v>16</v>
      </c>
      <c r="B19" s="20">
        <f>VLOOKUP($A19,'8 класс'!$A$5:$CS$40,16,0)</f>
        <v>59.775833333333331</v>
      </c>
      <c r="C19" s="20">
        <f>VLOOKUP($A19,'8 класс'!$A$5:$CS$40,31,0)</f>
        <v>60.648333333333333</v>
      </c>
      <c r="D19" s="20">
        <f>VLOOKUP($A19,'8 класс'!$A$5:$CS$40,62,0)</f>
        <v>55.801722222222217</v>
      </c>
      <c r="E19" s="20">
        <f>VLOOKUP($A19,'8 класс'!$A$5:$CS$40,79,0)</f>
        <v>52.585000000000001</v>
      </c>
      <c r="F19" s="101">
        <f>VLOOKUP($A19,'8 класс'!$A$5:$CS$40,96,0)</f>
        <v>55.336500000000001</v>
      </c>
      <c r="G19" s="110"/>
      <c r="H19" s="97"/>
      <c r="I19" s="97"/>
      <c r="J19" s="101">
        <f>VLOOKUP($A19,'10 класс'!$A$5:$T$38,20,0)</f>
        <v>47.106874999999995</v>
      </c>
    </row>
    <row r="20" spans="1:10" x14ac:dyDescent="0.25">
      <c r="A20" s="31" t="s">
        <v>17</v>
      </c>
      <c r="B20" s="20">
        <f>VLOOKUP($A20,'8 класс'!$A$5:$CS$40,16,0)</f>
        <v>49.221666666666664</v>
      </c>
      <c r="C20" s="20">
        <f>VLOOKUP($A20,'8 класс'!$A$5:$CS$40,31,0)</f>
        <v>47.75</v>
      </c>
      <c r="D20" s="20">
        <f>VLOOKUP($A20,'8 класс'!$A$5:$CS$40,62,0)</f>
        <v>53.87522222222222</v>
      </c>
      <c r="E20" s="20">
        <f>VLOOKUP($A20,'8 класс'!$A$5:$CS$40,79,0)</f>
        <v>48.238666666666667</v>
      </c>
      <c r="F20" s="101">
        <f>VLOOKUP($A20,'8 класс'!$A$5:$CS$40,96,0)</f>
        <v>39.292500000000004</v>
      </c>
      <c r="G20" s="110"/>
      <c r="H20" s="97"/>
      <c r="I20" s="97"/>
      <c r="J20" s="101">
        <f>VLOOKUP($A20,'10 класс'!$A$5:$T$38,20,0)</f>
        <v>40.988124999999997</v>
      </c>
    </row>
    <row r="21" spans="1:10" x14ac:dyDescent="0.25">
      <c r="A21" s="31" t="s">
        <v>18</v>
      </c>
      <c r="B21" s="20">
        <f>VLOOKUP($A21,'8 класс'!$A$5:$CS$40,16,0)</f>
        <v>57.813333333333333</v>
      </c>
      <c r="C21" s="20">
        <f>VLOOKUP($A21,'8 класс'!$A$5:$CS$40,31,0)</f>
        <v>64.892499999999998</v>
      </c>
      <c r="D21" s="20">
        <f>VLOOKUP($A21,'8 класс'!$A$5:$CS$40,62,0)</f>
        <v>63.600944444444444</v>
      </c>
      <c r="E21" s="20">
        <f>VLOOKUP($A21,'8 класс'!$A$5:$CS$40,79,0)</f>
        <v>43.088333333333338</v>
      </c>
      <c r="F21" s="101">
        <f>VLOOKUP($A21,'8 класс'!$A$5:$CS$40,96,0)</f>
        <v>54.886333333333333</v>
      </c>
      <c r="G21" s="110"/>
      <c r="H21" s="97"/>
      <c r="I21" s="97"/>
      <c r="J21" s="101">
        <f>VLOOKUP($A21,'10 класс'!$A$5:$T$38,20,0)</f>
        <v>58.222499999999997</v>
      </c>
    </row>
    <row r="22" spans="1:10" x14ac:dyDescent="0.25">
      <c r="A22" s="31" t="s">
        <v>51</v>
      </c>
      <c r="B22" s="20">
        <f>VLOOKUP($A22,'8 класс'!$A$5:$CS$40,16,0)</f>
        <v>53.184999999999995</v>
      </c>
      <c r="C22" s="20">
        <f>VLOOKUP($A22,'8 класс'!$A$5:$CS$40,31,0)</f>
        <v>56.323333333333331</v>
      </c>
      <c r="D22" s="20">
        <f>VLOOKUP($A22,'8 класс'!$A$5:$CS$40,62,0)</f>
        <v>57.174000000000007</v>
      </c>
      <c r="E22" s="20">
        <f>VLOOKUP($A22,'8 класс'!$A$5:$CS$40,79,0)</f>
        <v>44.726499999999994</v>
      </c>
      <c r="F22" s="101">
        <f>VLOOKUP($A22,'8 класс'!$A$5:$CS$40,96,0)</f>
        <v>52.201333333333331</v>
      </c>
      <c r="G22" s="110"/>
      <c r="H22" s="97"/>
      <c r="I22" s="97"/>
      <c r="J22" s="101">
        <f>VLOOKUP($A22,'10 класс'!$A$5:$T$38,20,0)</f>
        <v>57.267500000000005</v>
      </c>
    </row>
    <row r="23" spans="1:10" x14ac:dyDescent="0.25">
      <c r="A23" s="31" t="s">
        <v>19</v>
      </c>
      <c r="B23" s="20">
        <f>VLOOKUP($A23,'8 класс'!$A$5:$CS$40,16,0)</f>
        <v>58.344999999999999</v>
      </c>
      <c r="C23" s="20">
        <f>VLOOKUP($A23,'8 класс'!$A$5:$CS$40,31,0)</f>
        <v>59.027499999999996</v>
      </c>
      <c r="D23" s="20">
        <f>VLOOKUP($A23,'8 класс'!$A$5:$CS$40,62,0)</f>
        <v>57.755222222222216</v>
      </c>
      <c r="E23" s="20">
        <f>VLOOKUP($A23,'8 класс'!$A$5:$CS$40,79,0)</f>
        <v>47.850666666666676</v>
      </c>
      <c r="F23" s="101">
        <f>VLOOKUP($A23,'8 класс'!$A$5:$CS$40,96,0)</f>
        <v>48.708499999999994</v>
      </c>
      <c r="G23" s="110"/>
      <c r="H23" s="97"/>
      <c r="I23" s="97"/>
      <c r="J23" s="101">
        <f>VLOOKUP($A23,'10 класс'!$A$5:$T$38,20,0)</f>
        <v>56.325624999999995</v>
      </c>
    </row>
    <row r="24" spans="1:10" x14ac:dyDescent="0.25">
      <c r="A24" s="31" t="s">
        <v>20</v>
      </c>
      <c r="B24" s="20">
        <f>VLOOKUP($A24,'8 класс'!$A$5:$CS$40,16,0)</f>
        <v>53.047499999999992</v>
      </c>
      <c r="C24" s="20">
        <f>VLOOKUP($A24,'8 класс'!$A$5:$CS$40,31,0)</f>
        <v>53.620833333333337</v>
      </c>
      <c r="D24" s="20">
        <f>VLOOKUP($A24,'8 класс'!$A$5:$CS$40,62,0)</f>
        <v>61.645388888888874</v>
      </c>
      <c r="E24" s="20">
        <f>VLOOKUP($A24,'8 класс'!$A$5:$CS$40,79,0)</f>
        <v>45.938999999999993</v>
      </c>
      <c r="F24" s="101">
        <f>VLOOKUP($A24,'8 класс'!$A$5:$CS$40,96,0)</f>
        <v>39.379999999999995</v>
      </c>
      <c r="G24" s="110"/>
      <c r="H24" s="97"/>
      <c r="I24" s="97"/>
      <c r="J24" s="101">
        <f>VLOOKUP($A24,'10 класс'!$A$5:$T$38,20,0)</f>
        <v>59.159374999999997</v>
      </c>
    </row>
    <row r="25" spans="1:10" x14ac:dyDescent="0.25">
      <c r="A25" s="31" t="s">
        <v>21</v>
      </c>
      <c r="B25" s="20">
        <f>VLOOKUP($A25,'8 класс'!$A$5:$CS$40,16,0)</f>
        <v>55.996666666666663</v>
      </c>
      <c r="C25" s="20">
        <f>VLOOKUP($A25,'8 класс'!$A$5:$CS$40,31,0)</f>
        <v>54.774166666666666</v>
      </c>
      <c r="D25" s="20">
        <f>VLOOKUP($A25,'8 класс'!$A$5:$CS$40,62,0)</f>
        <v>63.059222222222225</v>
      </c>
      <c r="E25" s="20">
        <f>VLOOKUP($A25,'8 класс'!$A$5:$CS$40,79,0)</f>
        <v>45.337333333333333</v>
      </c>
      <c r="F25" s="101">
        <f>VLOOKUP($A25,'8 класс'!$A$5:$CS$40,96,0)</f>
        <v>46.523833333333329</v>
      </c>
      <c r="G25" s="110"/>
      <c r="H25" s="97"/>
      <c r="I25" s="97"/>
      <c r="J25" s="101">
        <f>VLOOKUP($A25,'10 класс'!$A$5:$T$38,20,0)</f>
        <v>65.683750000000003</v>
      </c>
    </row>
    <row r="26" spans="1:10" x14ac:dyDescent="0.25">
      <c r="A26" s="31" t="s">
        <v>22</v>
      </c>
      <c r="B26" s="20">
        <f>VLOOKUP($A26,'8 класс'!$A$5:$CS$40,16,0)</f>
        <v>56.997500000000002</v>
      </c>
      <c r="C26" s="20">
        <f>VLOOKUP($A26,'8 класс'!$A$5:$CS$40,31,0)</f>
        <v>60.042499999999997</v>
      </c>
      <c r="D26" s="20">
        <f>VLOOKUP($A26,'8 класс'!$A$5:$CS$40,62,0)</f>
        <v>66.899611111111099</v>
      </c>
      <c r="E26" s="20">
        <f>VLOOKUP($A26,'8 класс'!$A$5:$CS$40,79,0)</f>
        <v>51.669666666666672</v>
      </c>
      <c r="F26" s="101">
        <f>VLOOKUP($A26,'8 класс'!$A$5:$CS$40,96,0)</f>
        <v>52.338333333333338</v>
      </c>
      <c r="G26" s="110"/>
      <c r="H26" s="97"/>
      <c r="I26" s="97"/>
      <c r="J26" s="101">
        <f>VLOOKUP($A26,'10 класс'!$A$5:$T$38,20,0)</f>
        <v>69.431249999999991</v>
      </c>
    </row>
    <row r="27" spans="1:10" x14ac:dyDescent="0.25">
      <c r="A27" s="31" t="s">
        <v>23</v>
      </c>
      <c r="B27" s="20">
        <f>VLOOKUP($A27,'8 класс'!$A$5:$CS$40,16,0)</f>
        <v>54.527499999999996</v>
      </c>
      <c r="C27" s="20">
        <f>VLOOKUP($A27,'8 класс'!$A$5:$CS$40,31,0)</f>
        <v>53.81</v>
      </c>
      <c r="D27" s="20">
        <f>VLOOKUP($A27,'8 класс'!$A$5:$CS$40,62,0)</f>
        <v>66.111222222222224</v>
      </c>
      <c r="E27" s="20">
        <f>VLOOKUP($A27,'8 класс'!$A$5:$CS$40,79,0)</f>
        <v>38.244666666666667</v>
      </c>
      <c r="F27" s="101">
        <f>VLOOKUP($A27,'8 класс'!$A$5:$CS$40,96,0)</f>
        <v>50.986333333333334</v>
      </c>
      <c r="G27" s="110"/>
      <c r="H27" s="97"/>
      <c r="I27" s="97"/>
      <c r="J27" s="101">
        <f>VLOOKUP($A27,'10 класс'!$A$5:$T$38,20,0)</f>
        <v>62.848125000000003</v>
      </c>
    </row>
    <row r="28" spans="1:10" x14ac:dyDescent="0.25">
      <c r="A28" s="31" t="s">
        <v>24</v>
      </c>
      <c r="B28" s="20">
        <f>VLOOKUP($A28,'8 класс'!$A$5:$CS$40,16,0)</f>
        <v>52.305833333333332</v>
      </c>
      <c r="C28" s="20">
        <f>VLOOKUP($A28,'8 класс'!$A$5:$CS$40,31,0)</f>
        <v>59.10916666666666</v>
      </c>
      <c r="D28" s="20">
        <f>VLOOKUP($A28,'8 класс'!$A$5:$CS$40,62,0)</f>
        <v>68.978333333333339</v>
      </c>
      <c r="E28" s="20">
        <f>VLOOKUP($A28,'8 класс'!$A$5:$CS$40,79,0)</f>
        <v>40.342500000000001</v>
      </c>
      <c r="F28" s="101">
        <f>VLOOKUP($A28,'8 класс'!$A$5:$CS$40,96,0)</f>
        <v>48.797666666666665</v>
      </c>
      <c r="G28" s="110"/>
      <c r="H28" s="97"/>
      <c r="I28" s="97"/>
      <c r="J28" s="101">
        <f>VLOOKUP($A28,'10 класс'!$A$5:$T$38,20,0)</f>
        <v>66.305625000000006</v>
      </c>
    </row>
    <row r="29" spans="1:10" x14ac:dyDescent="0.25">
      <c r="A29" s="31" t="s">
        <v>25</v>
      </c>
      <c r="B29" s="20">
        <f>VLOOKUP($A29,'8 класс'!$A$5:$CS$40,16,0)</f>
        <v>58.435833333333335</v>
      </c>
      <c r="C29" s="20">
        <f>VLOOKUP($A29,'8 класс'!$A$5:$CS$40,31,0)</f>
        <v>57.363333333333344</v>
      </c>
      <c r="D29" s="20">
        <f>VLOOKUP($A29,'8 класс'!$A$5:$CS$40,62,0)</f>
        <v>57.327611111111111</v>
      </c>
      <c r="E29" s="20">
        <f>VLOOKUP($A29,'8 класс'!$A$5:$CS$40,79,0)</f>
        <v>52.1205</v>
      </c>
      <c r="F29" s="101">
        <f>VLOOKUP($A29,'8 класс'!$A$5:$CS$40,96,0)</f>
        <v>43.717166666666664</v>
      </c>
      <c r="G29" s="110"/>
      <c r="H29" s="97"/>
      <c r="I29" s="97"/>
      <c r="J29" s="101">
        <f>VLOOKUP($A29,'10 класс'!$A$5:$T$38,20,0)</f>
        <v>55.403749999999995</v>
      </c>
    </row>
    <row r="30" spans="1:10" x14ac:dyDescent="0.25">
      <c r="A30" s="31" t="s">
        <v>26</v>
      </c>
      <c r="B30" s="20">
        <f>VLOOKUP($A30,'8 класс'!$A$5:$CS$40,16,0)</f>
        <v>54.755833333333328</v>
      </c>
      <c r="C30" s="20">
        <f>VLOOKUP($A30,'8 класс'!$A$5:$CS$40,31,0)</f>
        <v>58.314166666666665</v>
      </c>
      <c r="D30" s="20">
        <f>VLOOKUP($A30,'8 класс'!$A$5:$CS$40,62,0)</f>
        <v>63.45794444444445</v>
      </c>
      <c r="E30" s="20">
        <f>VLOOKUP($A30,'8 класс'!$A$5:$CS$40,79,0)</f>
        <v>54.814833333333333</v>
      </c>
      <c r="F30" s="101">
        <f>VLOOKUP($A30,'8 класс'!$A$5:$CS$40,96,0)</f>
        <v>49.585666666666668</v>
      </c>
      <c r="G30" s="110"/>
      <c r="H30" s="97"/>
      <c r="I30" s="97"/>
      <c r="J30" s="101">
        <f>VLOOKUP($A30,'10 класс'!$A$5:$T$38,20,0)</f>
        <v>53.184375000000003</v>
      </c>
    </row>
    <row r="31" spans="1:10" x14ac:dyDescent="0.25">
      <c r="A31" s="31" t="s">
        <v>27</v>
      </c>
      <c r="B31" s="20">
        <f>VLOOKUP($A31,'8 класс'!$A$5:$CS$40,16,0)</f>
        <v>47.108333333333341</v>
      </c>
      <c r="C31" s="20">
        <f>VLOOKUP($A31,'8 класс'!$A$5:$CS$40,31,0)</f>
        <v>56.737500000000004</v>
      </c>
      <c r="D31" s="20">
        <f>VLOOKUP($A31,'8 класс'!$A$5:$CS$40,62,0)</f>
        <v>57.730000000000004</v>
      </c>
      <c r="E31" s="20">
        <f>VLOOKUP($A31,'8 класс'!$A$5:$CS$40,79,0)</f>
        <v>44.248666666666672</v>
      </c>
      <c r="F31" s="101">
        <f>VLOOKUP($A31,'8 класс'!$A$5:$CS$40,96,0)</f>
        <v>50.222833333333334</v>
      </c>
      <c r="G31" s="110"/>
      <c r="H31" s="97"/>
      <c r="I31" s="97"/>
      <c r="J31" s="101">
        <f>VLOOKUP($A31,'10 класс'!$A$5:$T$38,20,0)</f>
        <v>60.548749999999998</v>
      </c>
    </row>
    <row r="32" spans="1:10" x14ac:dyDescent="0.25">
      <c r="A32" s="31" t="s">
        <v>28</v>
      </c>
      <c r="B32" s="20">
        <f>VLOOKUP($A32,'8 класс'!$A$5:$CS$40,16,0)</f>
        <v>50.310833333333335</v>
      </c>
      <c r="C32" s="20">
        <f>VLOOKUP($A32,'8 класс'!$A$5:$CS$40,31,0)</f>
        <v>62.762499999999996</v>
      </c>
      <c r="D32" s="20">
        <f>VLOOKUP($A32,'8 класс'!$A$5:$CS$40,62,0)</f>
        <v>50.333444444444446</v>
      </c>
      <c r="E32" s="20">
        <f>VLOOKUP($A32,'8 класс'!$A$5:$CS$40,79,0)</f>
        <v>40.890333333333331</v>
      </c>
      <c r="F32" s="101">
        <f>VLOOKUP($A32,'8 класс'!$A$5:$CS$40,96,0)</f>
        <v>54.014666666666663</v>
      </c>
      <c r="G32" s="110"/>
      <c r="H32" s="97"/>
      <c r="I32" s="97"/>
      <c r="J32" s="101">
        <f>VLOOKUP($A32,'10 класс'!$A$5:$T$38,20,0)</f>
        <v>50.189374999999998</v>
      </c>
    </row>
    <row r="33" spans="1:10" x14ac:dyDescent="0.25">
      <c r="A33" s="31" t="s">
        <v>29</v>
      </c>
      <c r="B33" s="20">
        <f>VLOOKUP($A33,'8 класс'!$A$5:$CS$40,16,0)</f>
        <v>62.237500000000004</v>
      </c>
      <c r="C33" s="20">
        <f>VLOOKUP($A33,'8 класс'!$A$5:$CS$40,31,0)</f>
        <v>65.998333333333335</v>
      </c>
      <c r="D33" s="20">
        <f>VLOOKUP($A33,'8 класс'!$A$5:$CS$40,62,0)</f>
        <v>66.560055555555564</v>
      </c>
      <c r="E33" s="20">
        <f>VLOOKUP($A33,'8 класс'!$A$5:$CS$40,79,0)</f>
        <v>56.698500000000003</v>
      </c>
      <c r="F33" s="101">
        <f>VLOOKUP($A33,'8 класс'!$A$5:$CS$40,96,0)</f>
        <v>61.3855</v>
      </c>
      <c r="G33" s="110"/>
      <c r="H33" s="97"/>
      <c r="I33" s="97"/>
      <c r="J33" s="101">
        <f>VLOOKUP($A33,'10 класс'!$A$5:$T$38,20,0)</f>
        <v>63.326250000000002</v>
      </c>
    </row>
    <row r="34" spans="1:10" x14ac:dyDescent="0.25">
      <c r="A34" s="31" t="s">
        <v>30</v>
      </c>
      <c r="B34" s="20">
        <f>VLOOKUP($A34,'8 класс'!$A$5:$CS$40,16,0)</f>
        <v>62.092500000000001</v>
      </c>
      <c r="C34" s="20">
        <f>VLOOKUP($A34,'8 класс'!$A$5:$CS$40,31,0)</f>
        <v>63.774166666666666</v>
      </c>
      <c r="D34" s="20">
        <f>VLOOKUP($A34,'8 класс'!$A$5:$CS$40,62,0)</f>
        <v>68.616055555555533</v>
      </c>
      <c r="E34" s="20">
        <f>VLOOKUP($A34,'8 класс'!$A$5:$CS$40,79,0)</f>
        <v>56.934500000000007</v>
      </c>
      <c r="F34" s="101">
        <f>VLOOKUP($A34,'8 класс'!$A$5:$CS$40,96,0)</f>
        <v>55.277833333333341</v>
      </c>
      <c r="G34" s="110"/>
      <c r="H34" s="97"/>
      <c r="I34" s="97"/>
      <c r="J34" s="101">
        <f>VLOOKUP($A34,'10 класс'!$A$5:$T$38,20,0)</f>
        <v>62.258750000000006</v>
      </c>
    </row>
    <row r="35" spans="1:10" x14ac:dyDescent="0.25">
      <c r="A35" s="31" t="s">
        <v>31</v>
      </c>
      <c r="B35" s="20">
        <f>VLOOKUP($A35,'8 класс'!$A$5:$CS$40,16,0)</f>
        <v>60.18416666666667</v>
      </c>
      <c r="C35" s="20">
        <f>VLOOKUP($A35,'8 класс'!$A$5:$CS$40,31,0)</f>
        <v>53.584166666666668</v>
      </c>
      <c r="D35" s="20">
        <f>VLOOKUP($A35,'8 класс'!$A$5:$CS$40,62,0)</f>
        <v>58.224722222222212</v>
      </c>
      <c r="E35" s="20">
        <f>VLOOKUP($A35,'8 класс'!$A$5:$CS$40,79,0)</f>
        <v>49.063499999999998</v>
      </c>
      <c r="F35" s="101">
        <f>VLOOKUP($A35,'8 класс'!$A$5:$CS$40,96,0)</f>
        <v>41.420166666666667</v>
      </c>
      <c r="G35" s="110"/>
      <c r="H35" s="97"/>
      <c r="I35" s="97"/>
      <c r="J35" s="101">
        <f>VLOOKUP($A35,'10 класс'!$A$5:$T$38,20,0)</f>
        <v>56.101875000000007</v>
      </c>
    </row>
    <row r="36" spans="1:10" x14ac:dyDescent="0.25">
      <c r="A36" s="31" t="s">
        <v>32</v>
      </c>
      <c r="B36" s="20">
        <f>VLOOKUP($A36,'8 класс'!$A$5:$CS$40,16,0)</f>
        <v>53.919166666666662</v>
      </c>
      <c r="C36" s="20">
        <f>VLOOKUP($A36,'8 класс'!$A$5:$CS$40,31,0)</f>
        <v>51.868333333333332</v>
      </c>
      <c r="D36" s="20">
        <f>VLOOKUP($A36,'8 класс'!$A$5:$CS$40,62,0)</f>
        <v>59.292611111111114</v>
      </c>
      <c r="E36" s="20">
        <f>VLOOKUP($A36,'8 класс'!$A$5:$CS$40,79,0)</f>
        <v>48.124000000000002</v>
      </c>
      <c r="F36" s="101">
        <f>VLOOKUP($A36,'8 класс'!$A$5:$CS$40,96,0)</f>
        <v>43.761666666666663</v>
      </c>
      <c r="G36" s="110"/>
      <c r="H36" s="97"/>
      <c r="I36" s="97"/>
      <c r="J36" s="101">
        <f>VLOOKUP($A36,'10 класс'!$A$5:$T$38,20,0)</f>
        <v>45.182499999999997</v>
      </c>
    </row>
    <row r="37" spans="1:10" x14ac:dyDescent="0.25">
      <c r="A37" s="31" t="s">
        <v>52</v>
      </c>
      <c r="B37" s="20">
        <f>VLOOKUP($A37,'8 класс'!$A$5:$CS$40,16,0)</f>
        <v>58.247500000000002</v>
      </c>
      <c r="C37" s="20">
        <f>VLOOKUP($A37,'8 класс'!$A$5:$CS$40,31,0)</f>
        <v>58.884999999999998</v>
      </c>
      <c r="D37" s="20">
        <f>VLOOKUP($A37,'8 класс'!$A$5:$CS$40,62,0)</f>
        <v>66.069388888888909</v>
      </c>
      <c r="E37" s="20">
        <f>VLOOKUP($A37,'8 класс'!$A$5:$CS$40,79,0)</f>
        <v>51.018000000000001</v>
      </c>
      <c r="F37" s="101">
        <f>VLOOKUP($A37,'8 класс'!$A$5:$CS$40,96,0)</f>
        <v>46.5105</v>
      </c>
      <c r="G37" s="110"/>
      <c r="H37" s="97"/>
      <c r="I37" s="97"/>
      <c r="J37" s="101">
        <f>VLOOKUP($A37,'10 класс'!$A$5:$T$38,20,0)</f>
        <v>43.287499999999994</v>
      </c>
    </row>
    <row r="38" spans="1:10" x14ac:dyDescent="0.25">
      <c r="A38" s="31" t="s">
        <v>33</v>
      </c>
      <c r="B38" s="20">
        <f>VLOOKUP($A38,'8 класс'!$A$5:$CS$40,16,0)</f>
        <v>57.467500000000001</v>
      </c>
      <c r="C38" s="20">
        <f>VLOOKUP($A38,'8 класс'!$A$5:$CS$40,31,0)</f>
        <v>56.498333333333335</v>
      </c>
      <c r="D38" s="20">
        <f>VLOOKUP($A38,'8 класс'!$A$5:$CS$40,62,0)</f>
        <v>59.473444444444453</v>
      </c>
      <c r="E38" s="20">
        <f>VLOOKUP($A38,'8 класс'!$A$5:$CS$40,79,0)</f>
        <v>45.639999999999993</v>
      </c>
      <c r="F38" s="101">
        <f>VLOOKUP($A38,'8 класс'!$A$5:$CS$40,96,0)</f>
        <v>46.056833333333337</v>
      </c>
      <c r="G38" s="110"/>
      <c r="H38" s="97"/>
      <c r="I38" s="97"/>
      <c r="J38" s="101">
        <f>VLOOKUP($A38,'10 класс'!$A$5:$T$38,20,0)</f>
        <v>61.527500000000003</v>
      </c>
    </row>
    <row r="39" spans="1:10" x14ac:dyDescent="0.25">
      <c r="A39" s="31" t="s">
        <v>34</v>
      </c>
      <c r="B39" s="20">
        <f>VLOOKUP($A39,'8 класс'!$A$5:$CS$40,16,0)</f>
        <v>60.719166666666673</v>
      </c>
      <c r="C39" s="20">
        <f>VLOOKUP($A39,'8 класс'!$A$5:$CS$40,31,0)</f>
        <v>55.039166666666667</v>
      </c>
      <c r="D39" s="20">
        <f>VLOOKUP($A39,'8 класс'!$A$5:$CS$40,62,0)</f>
        <v>61.536499999999997</v>
      </c>
      <c r="E39" s="20">
        <f>VLOOKUP($A39,'8 класс'!$A$5:$CS$40,79,0)</f>
        <v>49.012666666666668</v>
      </c>
      <c r="F39" s="101">
        <f>VLOOKUP($A39,'8 класс'!$A$5:$CS$40,96,0)</f>
        <v>43.474166666666669</v>
      </c>
      <c r="G39" s="110"/>
      <c r="H39" s="97"/>
      <c r="I39" s="97"/>
      <c r="J39" s="101">
        <f>VLOOKUP($A39,'10 класс'!$A$5:$T$38,20,0)</f>
        <v>60.753750000000004</v>
      </c>
    </row>
    <row r="40" spans="1:10" ht="15.75" thickBot="1" x14ac:dyDescent="0.3">
      <c r="A40" s="32" t="s">
        <v>35</v>
      </c>
      <c r="B40" s="103">
        <f>VLOOKUP($A40,'8 класс'!$A$5:$CS$40,16,0)</f>
        <v>62.847499999999997</v>
      </c>
      <c r="C40" s="103">
        <f>VLOOKUP($A40,'8 класс'!$A$5:$CS$40,31,0)</f>
        <v>60.563333333333333</v>
      </c>
      <c r="D40" s="103">
        <f>VLOOKUP($A40,'8 класс'!$A$5:$CS$40,62,0)</f>
        <v>60.601277777777767</v>
      </c>
      <c r="E40" s="103">
        <f>VLOOKUP($A40,'8 класс'!$A$5:$CS$40,79,0)</f>
        <v>54.657999999999994</v>
      </c>
      <c r="F40" s="105">
        <f>VLOOKUP($A40,'8 класс'!$A$5:$CS$40,96,0)</f>
        <v>53.540500000000002</v>
      </c>
      <c r="G40" s="111"/>
      <c r="H40" s="104"/>
      <c r="I40" s="104"/>
      <c r="J40" s="105">
        <f>VLOOKUP($A40,'10 класс'!$A$5:$T$38,20,0)</f>
        <v>62.152499999999996</v>
      </c>
    </row>
  </sheetData>
  <mergeCells count="8">
    <mergeCell ref="H2:J2"/>
    <mergeCell ref="H3:I3"/>
    <mergeCell ref="H1:J1"/>
    <mergeCell ref="B3:C3"/>
    <mergeCell ref="E3:F3"/>
    <mergeCell ref="B1:G1"/>
    <mergeCell ref="B2:D2"/>
    <mergeCell ref="E2:G2"/>
  </mergeCells>
  <conditionalFormatting sqref="B5:D40 J5:J6 J17:J40 J8:J15">
    <cfRule type="cellIs" dxfId="9" priority="3" operator="greaterThan">
      <formula>89.44</formula>
    </cfRule>
    <cfRule type="cellIs" dxfId="8" priority="4" operator="lessThan">
      <formula>59.44</formula>
    </cfRule>
  </conditionalFormatting>
  <conditionalFormatting sqref="E5:F40">
    <cfRule type="cellIs" dxfId="7" priority="1" operator="greaterThan">
      <formula>59.44</formula>
    </cfRule>
    <cfRule type="cellIs" dxfId="6" priority="2" operator="lessThan">
      <formula>39.44</formula>
    </cfRule>
  </conditionalFormatting>
  <pageMargins left="0.7" right="0.7" top="0.75" bottom="0.75" header="0.3" footer="0.3"/>
  <pageSetup paperSize="9" orientation="portrait" r:id="rId1"/>
  <ignoredErrors>
    <ignoredError sqref="J3 E3" twoDigitTextYea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E72B6-D00A-4208-B4E9-090F18FAB9E7}">
  <dimension ref="A1:CT40"/>
  <sheetViews>
    <sheetView workbookViewId="0"/>
  </sheetViews>
  <sheetFormatPr defaultRowHeight="15" x14ac:dyDescent="0.25"/>
  <cols>
    <col min="1" max="1" width="45.28515625" customWidth="1"/>
    <col min="2" max="6" width="8.7109375" customWidth="1"/>
    <col min="15" max="16" width="9.28515625" customWidth="1"/>
    <col min="26" max="29" width="10.85546875" customWidth="1"/>
  </cols>
  <sheetData>
    <row r="1" spans="1:98" ht="15.75" thickBot="1" x14ac:dyDescent="0.3">
      <c r="A1" s="66" t="s">
        <v>0</v>
      </c>
      <c r="B1" s="128" t="s">
        <v>36</v>
      </c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29"/>
      <c r="AN1" s="129"/>
      <c r="AO1" s="129"/>
      <c r="AP1" s="129"/>
      <c r="AQ1" s="129"/>
      <c r="AR1" s="129"/>
      <c r="AS1" s="129"/>
      <c r="AT1" s="129"/>
      <c r="AU1" s="129"/>
      <c r="AV1" s="129"/>
      <c r="AW1" s="129"/>
      <c r="AX1" s="129"/>
      <c r="AY1" s="129"/>
      <c r="AZ1" s="129"/>
      <c r="BA1" s="129"/>
      <c r="BB1" s="129"/>
      <c r="BC1" s="129"/>
      <c r="BD1" s="129"/>
      <c r="BE1" s="129"/>
      <c r="BF1" s="129"/>
      <c r="BG1" s="129"/>
      <c r="BH1" s="129"/>
      <c r="BI1" s="129"/>
      <c r="BJ1" s="129"/>
      <c r="BK1" s="129"/>
      <c r="BL1" s="129"/>
      <c r="BM1" s="129"/>
      <c r="BN1" s="129"/>
      <c r="BO1" s="129"/>
      <c r="BP1" s="129"/>
      <c r="BQ1" s="129"/>
      <c r="BR1" s="129"/>
      <c r="BS1" s="129"/>
      <c r="BT1" s="129"/>
      <c r="BU1" s="129"/>
      <c r="BV1" s="129"/>
      <c r="BW1" s="129"/>
      <c r="BX1" s="129"/>
      <c r="BY1" s="129"/>
      <c r="BZ1" s="129"/>
      <c r="CA1" s="129"/>
      <c r="CB1" s="129"/>
      <c r="CC1" s="129"/>
      <c r="CD1" s="129"/>
      <c r="CE1" s="129"/>
      <c r="CF1" s="129"/>
      <c r="CG1" s="129"/>
      <c r="CH1" s="129"/>
      <c r="CI1" s="129"/>
      <c r="CJ1" s="129"/>
      <c r="CK1" s="129"/>
      <c r="CL1" s="129"/>
      <c r="CM1" s="129"/>
      <c r="CN1" s="129"/>
      <c r="CO1" s="129"/>
      <c r="CP1" s="129"/>
      <c r="CQ1" s="129"/>
      <c r="CR1" s="129"/>
      <c r="CS1" s="130"/>
    </row>
    <row r="2" spans="1:98" ht="15.75" thickBot="1" x14ac:dyDescent="0.3">
      <c r="A2" s="67" t="s">
        <v>37</v>
      </c>
      <c r="B2" s="128" t="s">
        <v>38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30"/>
      <c r="BK2" s="140" t="s">
        <v>39</v>
      </c>
      <c r="BL2" s="141"/>
      <c r="BM2" s="141"/>
      <c r="BN2" s="141"/>
      <c r="BO2" s="141"/>
      <c r="BP2" s="141"/>
      <c r="BQ2" s="141"/>
      <c r="BR2" s="141"/>
      <c r="BS2" s="141"/>
      <c r="BT2" s="141"/>
      <c r="BU2" s="141"/>
      <c r="BV2" s="141"/>
      <c r="BW2" s="141"/>
      <c r="BX2" s="141"/>
      <c r="BY2" s="141"/>
      <c r="BZ2" s="141"/>
      <c r="CA2" s="141"/>
      <c r="CB2" s="141"/>
      <c r="CC2" s="141"/>
      <c r="CD2" s="141"/>
      <c r="CE2" s="141"/>
      <c r="CF2" s="141"/>
      <c r="CG2" s="141"/>
      <c r="CH2" s="141"/>
      <c r="CI2" s="141"/>
      <c r="CJ2" s="141"/>
      <c r="CK2" s="141"/>
      <c r="CL2" s="141"/>
      <c r="CM2" s="141"/>
      <c r="CN2" s="141"/>
      <c r="CO2" s="141"/>
      <c r="CP2" s="141"/>
      <c r="CQ2" s="141"/>
      <c r="CR2" s="141"/>
      <c r="CS2" s="142"/>
    </row>
    <row r="3" spans="1:98" x14ac:dyDescent="0.25">
      <c r="A3" s="65" t="s">
        <v>2</v>
      </c>
      <c r="B3" s="131">
        <v>2023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3"/>
      <c r="Q3" s="138">
        <v>2024</v>
      </c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9"/>
      <c r="AF3" s="134">
        <v>2025</v>
      </c>
      <c r="AG3" s="135"/>
      <c r="AH3" s="135"/>
      <c r="AI3" s="135"/>
      <c r="AJ3" s="135"/>
      <c r="AK3" s="135"/>
      <c r="AL3" s="135"/>
      <c r="AM3" s="135"/>
      <c r="AN3" s="135"/>
      <c r="AO3" s="135"/>
      <c r="AP3" s="135"/>
      <c r="AQ3" s="135"/>
      <c r="AR3" s="135"/>
      <c r="AS3" s="135"/>
      <c r="AT3" s="135"/>
      <c r="AU3" s="135"/>
      <c r="AV3" s="135"/>
      <c r="AW3" s="135"/>
      <c r="AX3" s="135"/>
      <c r="AY3" s="135"/>
      <c r="AZ3" s="135"/>
      <c r="BA3" s="135"/>
      <c r="BB3" s="135"/>
      <c r="BC3" s="135"/>
      <c r="BD3" s="135"/>
      <c r="BE3" s="135"/>
      <c r="BF3" s="135"/>
      <c r="BG3" s="135"/>
      <c r="BH3" s="135"/>
      <c r="BI3" s="136"/>
      <c r="BJ3" s="137"/>
      <c r="BK3" s="131">
        <v>2023</v>
      </c>
      <c r="BL3" s="132"/>
      <c r="BM3" s="132"/>
      <c r="BN3" s="132"/>
      <c r="BO3" s="132"/>
      <c r="BP3" s="132"/>
      <c r="BQ3" s="132"/>
      <c r="BR3" s="132"/>
      <c r="BS3" s="132"/>
      <c r="BT3" s="132"/>
      <c r="BU3" s="132"/>
      <c r="BV3" s="132"/>
      <c r="BW3" s="132"/>
      <c r="BX3" s="132"/>
      <c r="BY3" s="132"/>
      <c r="BZ3" s="132"/>
      <c r="CA3" s="132"/>
      <c r="CB3" s="131">
        <v>2024</v>
      </c>
      <c r="CC3" s="132"/>
      <c r="CD3" s="132"/>
      <c r="CE3" s="132"/>
      <c r="CF3" s="132"/>
      <c r="CG3" s="132"/>
      <c r="CH3" s="132"/>
      <c r="CI3" s="132"/>
      <c r="CJ3" s="132"/>
      <c r="CK3" s="132"/>
      <c r="CL3" s="132"/>
      <c r="CM3" s="132"/>
      <c r="CN3" s="132"/>
      <c r="CO3" s="132"/>
      <c r="CP3" s="132"/>
      <c r="CQ3" s="132"/>
      <c r="CR3" s="132"/>
      <c r="CS3" s="65">
        <v>2025</v>
      </c>
      <c r="CT3" s="4"/>
    </row>
    <row r="4" spans="1:98" s="16" customFormat="1" ht="24.75" customHeight="1" thickBot="1" x14ac:dyDescent="0.3">
      <c r="A4" s="23" t="s">
        <v>54</v>
      </c>
      <c r="B4" s="24" t="s">
        <v>57</v>
      </c>
      <c r="C4" s="24" t="s">
        <v>58</v>
      </c>
      <c r="D4" s="38" t="s">
        <v>59</v>
      </c>
      <c r="E4" s="39" t="s">
        <v>60</v>
      </c>
      <c r="F4" s="39" t="s">
        <v>61</v>
      </c>
      <c r="G4" s="40" t="s">
        <v>62</v>
      </c>
      <c r="H4" s="41" t="s">
        <v>63</v>
      </c>
      <c r="I4" s="41" t="s">
        <v>64</v>
      </c>
      <c r="J4" s="40" t="s">
        <v>65</v>
      </c>
      <c r="K4" s="41" t="s">
        <v>66</v>
      </c>
      <c r="L4" s="41" t="s">
        <v>67</v>
      </c>
      <c r="M4" s="40" t="s">
        <v>68</v>
      </c>
      <c r="N4" s="25">
        <v>8</v>
      </c>
      <c r="O4" s="25" t="s">
        <v>56</v>
      </c>
      <c r="P4" s="70" t="s">
        <v>84</v>
      </c>
      <c r="Q4" s="24" t="s">
        <v>57</v>
      </c>
      <c r="R4" s="24" t="s">
        <v>58</v>
      </c>
      <c r="S4" s="38" t="s">
        <v>59</v>
      </c>
      <c r="T4" s="39" t="s">
        <v>60</v>
      </c>
      <c r="U4" s="39" t="s">
        <v>61</v>
      </c>
      <c r="V4" s="39" t="s">
        <v>62</v>
      </c>
      <c r="W4" s="41" t="s">
        <v>63</v>
      </c>
      <c r="X4" s="41" t="s">
        <v>64</v>
      </c>
      <c r="Y4" s="41" t="s">
        <v>65</v>
      </c>
      <c r="Z4" s="41" t="s">
        <v>66</v>
      </c>
      <c r="AA4" s="41" t="s">
        <v>67</v>
      </c>
      <c r="AB4" s="41" t="s">
        <v>68</v>
      </c>
      <c r="AC4" s="25">
        <v>8</v>
      </c>
      <c r="AD4" s="25" t="s">
        <v>56</v>
      </c>
      <c r="AE4" s="70" t="s">
        <v>84</v>
      </c>
      <c r="AF4" s="39" t="s">
        <v>57</v>
      </c>
      <c r="AG4" s="41" t="s">
        <v>58</v>
      </c>
      <c r="AH4" s="41" t="s">
        <v>59</v>
      </c>
      <c r="AI4" s="41" t="s">
        <v>60</v>
      </c>
      <c r="AJ4" s="41" t="s">
        <v>61</v>
      </c>
      <c r="AK4" s="41" t="s">
        <v>62</v>
      </c>
      <c r="AL4" s="41" t="s">
        <v>63</v>
      </c>
      <c r="AM4" s="41" t="s">
        <v>64</v>
      </c>
      <c r="AN4" s="41" t="s">
        <v>65</v>
      </c>
      <c r="AO4" s="41" t="s">
        <v>70</v>
      </c>
      <c r="AP4" s="41" t="s">
        <v>69</v>
      </c>
      <c r="AQ4" s="41" t="s">
        <v>71</v>
      </c>
      <c r="AR4" s="41" t="s">
        <v>72</v>
      </c>
      <c r="AS4" s="41" t="s">
        <v>73</v>
      </c>
      <c r="AT4" s="41" t="s">
        <v>66</v>
      </c>
      <c r="AU4" s="41" t="s">
        <v>67</v>
      </c>
      <c r="AV4" s="41" t="s">
        <v>68</v>
      </c>
      <c r="AW4" s="41" t="s">
        <v>74</v>
      </c>
      <c r="AX4" s="41" t="s">
        <v>75</v>
      </c>
      <c r="AY4" s="41" t="s">
        <v>76</v>
      </c>
      <c r="AZ4" s="41" t="s">
        <v>77</v>
      </c>
      <c r="BA4" s="41" t="s">
        <v>78</v>
      </c>
      <c r="BB4" s="41" t="s">
        <v>85</v>
      </c>
      <c r="BC4" s="41" t="s">
        <v>79</v>
      </c>
      <c r="BD4" s="41" t="s">
        <v>80</v>
      </c>
      <c r="BE4" s="41" t="s">
        <v>81</v>
      </c>
      <c r="BF4" s="41" t="s">
        <v>82</v>
      </c>
      <c r="BG4" s="41" t="s">
        <v>83</v>
      </c>
      <c r="BH4" s="41" t="s">
        <v>87</v>
      </c>
      <c r="BI4" s="46" t="s">
        <v>56</v>
      </c>
      <c r="BJ4" s="42" t="s">
        <v>84</v>
      </c>
      <c r="BK4" s="43" t="s">
        <v>70</v>
      </c>
      <c r="BL4" s="39" t="s">
        <v>69</v>
      </c>
      <c r="BM4" s="39" t="s">
        <v>71</v>
      </c>
      <c r="BN4" s="39" t="s">
        <v>72</v>
      </c>
      <c r="BO4" s="39" t="s">
        <v>73</v>
      </c>
      <c r="BP4" s="39" t="s">
        <v>74</v>
      </c>
      <c r="BQ4" s="39" t="s">
        <v>75</v>
      </c>
      <c r="BR4" s="39" t="s">
        <v>76</v>
      </c>
      <c r="BS4" s="39" t="s">
        <v>77</v>
      </c>
      <c r="BT4" s="39" t="s">
        <v>78</v>
      </c>
      <c r="BU4" s="39" t="s">
        <v>85</v>
      </c>
      <c r="BV4" s="39" t="s">
        <v>79</v>
      </c>
      <c r="BW4" s="39" t="s">
        <v>80</v>
      </c>
      <c r="BX4" s="39" t="s">
        <v>81</v>
      </c>
      <c r="BY4" s="39" t="s">
        <v>82</v>
      </c>
      <c r="BZ4" s="39" t="s">
        <v>83</v>
      </c>
      <c r="CA4" s="26" t="s">
        <v>84</v>
      </c>
      <c r="CB4" s="43" t="s">
        <v>70</v>
      </c>
      <c r="CC4" s="39" t="s">
        <v>69</v>
      </c>
      <c r="CD4" s="39" t="s">
        <v>71</v>
      </c>
      <c r="CE4" s="39" t="s">
        <v>72</v>
      </c>
      <c r="CF4" s="39" t="s">
        <v>73</v>
      </c>
      <c r="CG4" s="39" t="s">
        <v>74</v>
      </c>
      <c r="CH4" s="39" t="s">
        <v>75</v>
      </c>
      <c r="CI4" s="39" t="s">
        <v>76</v>
      </c>
      <c r="CJ4" s="39" t="s">
        <v>77</v>
      </c>
      <c r="CK4" s="39" t="s">
        <v>78</v>
      </c>
      <c r="CL4" s="39" t="s">
        <v>85</v>
      </c>
      <c r="CM4" s="39" t="s">
        <v>79</v>
      </c>
      <c r="CN4" s="39" t="s">
        <v>80</v>
      </c>
      <c r="CO4" s="39" t="s">
        <v>81</v>
      </c>
      <c r="CP4" s="39" t="s">
        <v>82</v>
      </c>
      <c r="CQ4" s="39" t="s">
        <v>83</v>
      </c>
      <c r="CR4" s="27" t="s">
        <v>84</v>
      </c>
      <c r="CS4" s="80" t="s">
        <v>86</v>
      </c>
    </row>
    <row r="5" spans="1:98" s="5" customFormat="1" x14ac:dyDescent="0.25">
      <c r="A5" s="29" t="s">
        <v>53</v>
      </c>
      <c r="B5" s="47">
        <v>76.11</v>
      </c>
      <c r="C5" s="47">
        <v>58.33</v>
      </c>
      <c r="D5" s="48">
        <f>AVERAGE(B5:C5)</f>
        <v>67.22</v>
      </c>
      <c r="E5" s="47">
        <v>62.68</v>
      </c>
      <c r="F5" s="47">
        <v>53.73</v>
      </c>
      <c r="G5" s="49">
        <f>AVERAGE(E5:F5)</f>
        <v>58.204999999999998</v>
      </c>
      <c r="H5" s="47">
        <v>71</v>
      </c>
      <c r="I5" s="47">
        <v>55.24</v>
      </c>
      <c r="J5" s="49">
        <f>AVERAGE(H5:I5)</f>
        <v>63.120000000000005</v>
      </c>
      <c r="K5" s="47">
        <v>50.96</v>
      </c>
      <c r="L5" s="47">
        <v>36.299999999999997</v>
      </c>
      <c r="M5" s="49">
        <f>AVERAGE(K5:L5)</f>
        <v>43.629999999999995</v>
      </c>
      <c r="N5" s="47">
        <v>60.38</v>
      </c>
      <c r="O5" s="47">
        <v>68.37</v>
      </c>
      <c r="P5" s="71">
        <f>AVERAGE(D5,G5,J5,M5,N5:O5)</f>
        <v>60.154166666666669</v>
      </c>
      <c r="Q5" s="68">
        <v>77.5</v>
      </c>
      <c r="R5" s="47">
        <v>59.35</v>
      </c>
      <c r="S5" s="53">
        <f>AVERAGE(Q5:R5)</f>
        <v>68.424999999999997</v>
      </c>
      <c r="T5" s="47">
        <v>63</v>
      </c>
      <c r="U5" s="47">
        <v>53.67</v>
      </c>
      <c r="V5" s="53">
        <f>AVERAGE(T5:U5)</f>
        <v>58.335000000000001</v>
      </c>
      <c r="W5" s="47">
        <v>71.36</v>
      </c>
      <c r="X5" s="47">
        <v>55.12</v>
      </c>
      <c r="Y5" s="53">
        <f>AVERAGE(W5:X5)</f>
        <v>63.239999999999995</v>
      </c>
      <c r="Z5" s="47">
        <v>53.24</v>
      </c>
      <c r="AA5" s="47">
        <v>39.03</v>
      </c>
      <c r="AB5" s="53">
        <f>AVERAGE(Z5:AA5)</f>
        <v>46.135000000000005</v>
      </c>
      <c r="AC5" s="47">
        <v>60.98</v>
      </c>
      <c r="AD5" s="47">
        <v>68.64</v>
      </c>
      <c r="AE5" s="74">
        <f>AVERAGE(S5,V5,Y5,AB5,AC5:AD5)</f>
        <v>60.959166666666668</v>
      </c>
      <c r="AF5" s="68">
        <v>79.739999999999995</v>
      </c>
      <c r="AG5" s="47">
        <v>64</v>
      </c>
      <c r="AH5" s="53">
        <f>AVERAGE(AF5:AG5)</f>
        <v>71.87</v>
      </c>
      <c r="AI5" s="47">
        <v>68.48</v>
      </c>
      <c r="AJ5" s="47">
        <v>62.16</v>
      </c>
      <c r="AK5" s="53">
        <f>AVERAGE(AI5:AJ5)</f>
        <v>65.319999999999993</v>
      </c>
      <c r="AL5" s="47">
        <v>75.13</v>
      </c>
      <c r="AM5" s="47">
        <v>61.72</v>
      </c>
      <c r="AN5" s="53">
        <f>AVERAGE(AL5:AM5)</f>
        <v>68.424999999999997</v>
      </c>
      <c r="AO5" s="47">
        <v>75.95</v>
      </c>
      <c r="AP5" s="47">
        <v>73.349999999999994</v>
      </c>
      <c r="AQ5" s="47">
        <v>75.11</v>
      </c>
      <c r="AR5" s="47">
        <v>62.29</v>
      </c>
      <c r="AS5" s="53">
        <f>AVERAGE(AO5:AR5)</f>
        <v>71.675000000000011</v>
      </c>
      <c r="AT5" s="47">
        <v>61.69</v>
      </c>
      <c r="AU5" s="47">
        <v>45.54</v>
      </c>
      <c r="AV5" s="53">
        <f>AVERAGE(AT5:AU5)</f>
        <v>53.614999999999995</v>
      </c>
      <c r="AW5" s="47">
        <v>64.78</v>
      </c>
      <c r="AX5" s="47">
        <v>75.64</v>
      </c>
      <c r="AY5" s="47">
        <v>58.13</v>
      </c>
      <c r="AZ5" s="47">
        <v>38.83</v>
      </c>
      <c r="BA5" s="47">
        <v>47.95</v>
      </c>
      <c r="BB5" s="53">
        <f>AVERAGE(AW5:BA5)</f>
        <v>57.065999999999995</v>
      </c>
      <c r="BC5" s="47">
        <v>45.66</v>
      </c>
      <c r="BD5" s="47">
        <v>51.85</v>
      </c>
      <c r="BE5" s="47">
        <v>59.26</v>
      </c>
      <c r="BF5" s="47">
        <v>37.78</v>
      </c>
      <c r="BG5" s="53">
        <f>AVERAGE(BC5:BF5)</f>
        <v>48.637499999999996</v>
      </c>
      <c r="BH5" s="47">
        <v>65.42</v>
      </c>
      <c r="BI5" s="47">
        <v>70.959999999999994</v>
      </c>
      <c r="BJ5" s="28">
        <f>AVERAGE(AH5,AK5,AN5,AS5,AV5,BB5,BG5:BI5)</f>
        <v>63.665388888888891</v>
      </c>
      <c r="BK5" s="14">
        <v>69.19</v>
      </c>
      <c r="BL5" s="14">
        <v>68.53</v>
      </c>
      <c r="BM5" s="14">
        <v>67.069999999999993</v>
      </c>
      <c r="BN5" s="14">
        <v>51.95</v>
      </c>
      <c r="BO5" s="54">
        <f>AVERAGE(BK5:BN5)</f>
        <v>64.185000000000002</v>
      </c>
      <c r="BP5" s="14">
        <v>59.27</v>
      </c>
      <c r="BQ5" s="14">
        <v>65.819999999999993</v>
      </c>
      <c r="BR5" s="14">
        <v>45.38</v>
      </c>
      <c r="BS5" s="14">
        <v>31.09</v>
      </c>
      <c r="BT5" s="14">
        <v>38.44</v>
      </c>
      <c r="BU5" s="54">
        <f>AVERAGE(BP5:BT5)</f>
        <v>48</v>
      </c>
      <c r="BV5" s="14">
        <v>35.94</v>
      </c>
      <c r="BW5" s="14">
        <v>44.95</v>
      </c>
      <c r="BX5" s="14">
        <v>53.71</v>
      </c>
      <c r="BY5" s="45">
        <v>32.909999999999997</v>
      </c>
      <c r="BZ5" s="12">
        <f>AVERAGE(BV5:BY5)</f>
        <v>41.877499999999998</v>
      </c>
      <c r="CA5" s="77">
        <f>AVERAGE(BO5,BU5,BZ5)</f>
        <v>51.354166666666664</v>
      </c>
      <c r="CB5" s="21">
        <v>70.59</v>
      </c>
      <c r="CC5" s="14">
        <v>69.38</v>
      </c>
      <c r="CD5" s="14">
        <v>68.31</v>
      </c>
      <c r="CE5" s="14">
        <v>53.47</v>
      </c>
      <c r="CF5" s="54">
        <f>AVERAGE(CB5:CE5)</f>
        <v>65.4375</v>
      </c>
      <c r="CG5" s="14">
        <v>56.76</v>
      </c>
      <c r="CH5" s="14">
        <v>68.73</v>
      </c>
      <c r="CI5" s="14">
        <v>46.47</v>
      </c>
      <c r="CJ5" s="14">
        <v>30.31</v>
      </c>
      <c r="CK5" s="14">
        <v>38.340000000000003</v>
      </c>
      <c r="CL5" s="54">
        <f>AVERAGE(CG5:CK5)</f>
        <v>48.122</v>
      </c>
      <c r="CM5" s="14">
        <v>35.47</v>
      </c>
      <c r="CN5" s="14">
        <v>43.29</v>
      </c>
      <c r="CO5" s="14">
        <v>52.93</v>
      </c>
      <c r="CP5" s="14">
        <v>31.25</v>
      </c>
      <c r="CQ5" s="12">
        <f>AVERAGE(CM5:CP5)</f>
        <v>40.734999999999999</v>
      </c>
      <c r="CR5" s="59">
        <f>AVERAGE(CF5,CL5,CQ5)</f>
        <v>51.4315</v>
      </c>
      <c r="CS5" s="81"/>
    </row>
    <row r="6" spans="1:98" s="1" customFormat="1" x14ac:dyDescent="0.25">
      <c r="A6" s="30" t="s">
        <v>3</v>
      </c>
      <c r="B6" s="50">
        <v>74.5</v>
      </c>
      <c r="C6" s="50">
        <v>56.63</v>
      </c>
      <c r="D6" s="89">
        <f t="shared" ref="D6:D40" si="0">AVERAGE(B6:C6)</f>
        <v>65.564999999999998</v>
      </c>
      <c r="E6" s="50">
        <v>64.39</v>
      </c>
      <c r="F6" s="50">
        <v>50.17</v>
      </c>
      <c r="G6" s="90">
        <f t="shared" ref="G6:G40" si="1">AVERAGE(E6:F6)</f>
        <v>57.28</v>
      </c>
      <c r="H6" s="50">
        <v>67.39</v>
      </c>
      <c r="I6" s="50">
        <v>52.98</v>
      </c>
      <c r="J6" s="90">
        <f t="shared" ref="J6:J40" si="2">AVERAGE(H6:I6)</f>
        <v>60.185000000000002</v>
      </c>
      <c r="K6" s="50">
        <v>46.79</v>
      </c>
      <c r="L6" s="50">
        <v>33.61</v>
      </c>
      <c r="M6" s="90">
        <f t="shared" ref="M6:M40" si="3">AVERAGE(K6:L6)</f>
        <v>40.200000000000003</v>
      </c>
      <c r="N6" s="50">
        <v>60.04</v>
      </c>
      <c r="O6" s="50">
        <v>67.13</v>
      </c>
      <c r="P6" s="17">
        <f t="shared" ref="P6:P40" si="4">AVERAGE(D6,G6,J6,M6,N6:O6)</f>
        <v>58.400000000000006</v>
      </c>
      <c r="Q6" s="91">
        <v>75.319999999999993</v>
      </c>
      <c r="R6" s="50">
        <v>54.67</v>
      </c>
      <c r="S6" s="92">
        <f t="shared" ref="S6:S40" si="5">AVERAGE(Q6:R6)</f>
        <v>64.995000000000005</v>
      </c>
      <c r="T6" s="50">
        <v>61.74</v>
      </c>
      <c r="U6" s="50">
        <v>52.12</v>
      </c>
      <c r="V6" s="92">
        <f t="shared" ref="V6:V40" si="6">AVERAGE(T6:U6)</f>
        <v>56.93</v>
      </c>
      <c r="W6" s="50">
        <v>67.599999999999994</v>
      </c>
      <c r="X6" s="50">
        <v>52.69</v>
      </c>
      <c r="Y6" s="92">
        <f t="shared" ref="Y6:Y40" si="7">AVERAGE(W6:X6)</f>
        <v>60.144999999999996</v>
      </c>
      <c r="Z6" s="50">
        <v>47.93</v>
      </c>
      <c r="AA6" s="50">
        <v>35.93</v>
      </c>
      <c r="AB6" s="92">
        <f t="shared" ref="AB6:AB40" si="8">AVERAGE(Z6:AA6)</f>
        <v>41.93</v>
      </c>
      <c r="AC6" s="50">
        <v>59.04</v>
      </c>
      <c r="AD6" s="50">
        <v>65.209999999999994</v>
      </c>
      <c r="AE6" s="75">
        <f t="shared" ref="AE6:AE40" si="9">AVERAGE(S6,V6,Y6,AB6,AC6:AD6)</f>
        <v>58.041666666666664</v>
      </c>
      <c r="AF6" s="91">
        <v>76.650000000000006</v>
      </c>
      <c r="AG6" s="50">
        <v>59.77</v>
      </c>
      <c r="AH6" s="92">
        <f t="shared" ref="AH6:AH40" si="10">AVERAGE(AF6:AG6)</f>
        <v>68.210000000000008</v>
      </c>
      <c r="AI6" s="50">
        <v>69.319999999999993</v>
      </c>
      <c r="AJ6" s="50">
        <v>60.93</v>
      </c>
      <c r="AK6" s="92">
        <f t="shared" ref="AK6:AK40" si="11">AVERAGE(AI6:AJ6)</f>
        <v>65.125</v>
      </c>
      <c r="AL6" s="50">
        <v>70.13</v>
      </c>
      <c r="AM6" s="50">
        <v>59.94</v>
      </c>
      <c r="AN6" s="92">
        <f t="shared" ref="AN6:AN40" si="12">AVERAGE(AL6:AM6)</f>
        <v>65.034999999999997</v>
      </c>
      <c r="AO6" s="50">
        <v>73.39</v>
      </c>
      <c r="AP6" s="50">
        <v>68.84</v>
      </c>
      <c r="AQ6" s="50">
        <v>73.930000000000007</v>
      </c>
      <c r="AR6" s="50">
        <v>60.26</v>
      </c>
      <c r="AS6" s="92">
        <f t="shared" ref="AS6:AS40" si="13">AVERAGE(AO6:AR6)</f>
        <v>69.105000000000004</v>
      </c>
      <c r="AT6" s="50">
        <v>62.03</v>
      </c>
      <c r="AU6" s="50">
        <v>47.89</v>
      </c>
      <c r="AV6" s="92">
        <f t="shared" ref="AV6:AV40" si="14">AVERAGE(AT6:AU6)</f>
        <v>54.96</v>
      </c>
      <c r="AW6" s="50">
        <v>64.84</v>
      </c>
      <c r="AX6" s="50">
        <v>75.56</v>
      </c>
      <c r="AY6" s="50">
        <v>60.43</v>
      </c>
      <c r="AZ6" s="50">
        <v>42.96</v>
      </c>
      <c r="BA6" s="50">
        <v>52.31</v>
      </c>
      <c r="BB6" s="92">
        <f t="shared" ref="BB6:BB40" si="15">AVERAGE(AW6:BA6)</f>
        <v>59.220000000000006</v>
      </c>
      <c r="BC6" s="50">
        <v>47.77</v>
      </c>
      <c r="BD6" s="50">
        <v>54.5</v>
      </c>
      <c r="BE6" s="50">
        <v>58.42</v>
      </c>
      <c r="BF6" s="50">
        <v>39.69</v>
      </c>
      <c r="BG6" s="92">
        <f t="shared" ref="BG6:BG40" si="16">AVERAGE(BC6:BF6)</f>
        <v>50.094999999999999</v>
      </c>
      <c r="BH6" s="50">
        <v>64.06</v>
      </c>
      <c r="BI6" s="50">
        <v>66.739999999999995</v>
      </c>
      <c r="BJ6" s="55">
        <f t="shared" ref="BJ6:BJ40" si="17">AVERAGE(AH6,AK6,AN6,AS6,AV6,BB6,BG6:BI6)</f>
        <v>62.505555555555553</v>
      </c>
      <c r="BK6" s="15">
        <v>68.489999999999995</v>
      </c>
      <c r="BL6" s="15">
        <v>66.349999999999994</v>
      </c>
      <c r="BM6" s="15">
        <v>67.58</v>
      </c>
      <c r="BN6" s="15">
        <v>50.63</v>
      </c>
      <c r="BO6" s="93">
        <f t="shared" ref="BO6:BO40" si="18">AVERAGE(BK6:BN6)</f>
        <v>63.262499999999989</v>
      </c>
      <c r="BP6" s="15">
        <v>61.06</v>
      </c>
      <c r="BQ6" s="15">
        <v>63.19</v>
      </c>
      <c r="BR6" s="15">
        <v>42.66</v>
      </c>
      <c r="BS6" s="15">
        <v>29.75</v>
      </c>
      <c r="BT6" s="15">
        <v>35.82</v>
      </c>
      <c r="BU6" s="93">
        <f t="shared" ref="BU6:BU40" si="19">AVERAGE(BP6:BT6)</f>
        <v>46.495999999999995</v>
      </c>
      <c r="BV6" s="15">
        <v>35.82</v>
      </c>
      <c r="BW6" s="15">
        <v>44.44</v>
      </c>
      <c r="BX6" s="15">
        <v>51.72</v>
      </c>
      <c r="BY6" s="44">
        <v>33.46</v>
      </c>
      <c r="BZ6" s="13">
        <f t="shared" ref="BZ6:BZ40" si="20">AVERAGE(BV6:BY6)</f>
        <v>41.36</v>
      </c>
      <c r="CA6" s="82">
        <f t="shared" ref="CA6:CA40" si="21">AVERAGE(BO6,BU6,BZ6)</f>
        <v>50.372833333333325</v>
      </c>
      <c r="CB6" s="22">
        <v>66.73</v>
      </c>
      <c r="CC6" s="15">
        <v>66.38</v>
      </c>
      <c r="CD6" s="15">
        <v>66.17</v>
      </c>
      <c r="CE6" s="15">
        <v>52.36</v>
      </c>
      <c r="CF6" s="93">
        <f t="shared" ref="CF6:CF40" si="22">AVERAGE(CB6:CE6)</f>
        <v>62.910000000000011</v>
      </c>
      <c r="CG6" s="15">
        <v>57.77</v>
      </c>
      <c r="CH6" s="15">
        <v>68.44</v>
      </c>
      <c r="CI6" s="15">
        <v>46.75</v>
      </c>
      <c r="CJ6" s="15">
        <v>27.06</v>
      </c>
      <c r="CK6" s="15">
        <v>39.49</v>
      </c>
      <c r="CL6" s="93">
        <f t="shared" ref="CL6:CL40" si="23">AVERAGE(CG6:CK6)</f>
        <v>47.902000000000001</v>
      </c>
      <c r="CM6" s="15">
        <v>36.47</v>
      </c>
      <c r="CN6" s="15">
        <v>40.72</v>
      </c>
      <c r="CO6" s="15">
        <v>49.44</v>
      </c>
      <c r="CP6" s="15">
        <v>30.14</v>
      </c>
      <c r="CQ6" s="13">
        <f t="shared" ref="CQ6:CQ40" si="24">AVERAGE(CM6:CP6)</f>
        <v>39.192499999999995</v>
      </c>
      <c r="CR6" s="82">
        <f t="shared" ref="CR6:CR40" si="25">AVERAGE(CF6,CL6,CQ6)</f>
        <v>50.0015</v>
      </c>
      <c r="CS6" s="88"/>
    </row>
    <row r="7" spans="1:98" x14ac:dyDescent="0.25">
      <c r="A7" s="31" t="s">
        <v>4</v>
      </c>
      <c r="B7" s="47">
        <v>88.46</v>
      </c>
      <c r="C7" s="47">
        <v>76.92</v>
      </c>
      <c r="D7" s="48">
        <f t="shared" si="0"/>
        <v>82.69</v>
      </c>
      <c r="E7" s="47">
        <v>50</v>
      </c>
      <c r="F7" s="47">
        <v>50</v>
      </c>
      <c r="G7" s="49">
        <f t="shared" si="1"/>
        <v>50</v>
      </c>
      <c r="H7" s="47">
        <v>87.18</v>
      </c>
      <c r="I7" s="47">
        <v>59.62</v>
      </c>
      <c r="J7" s="49">
        <f t="shared" si="2"/>
        <v>73.400000000000006</v>
      </c>
      <c r="K7" s="47">
        <v>50</v>
      </c>
      <c r="L7" s="47">
        <v>38.46</v>
      </c>
      <c r="M7" s="49">
        <f t="shared" si="3"/>
        <v>44.230000000000004</v>
      </c>
      <c r="N7" s="47">
        <v>71.150000000000006</v>
      </c>
      <c r="O7" s="47">
        <v>75</v>
      </c>
      <c r="P7" s="71">
        <f t="shared" si="4"/>
        <v>66.078333333333333</v>
      </c>
      <c r="Q7" s="68">
        <v>76.92</v>
      </c>
      <c r="R7" s="47">
        <v>26.5</v>
      </c>
      <c r="S7" s="53">
        <f t="shared" si="5"/>
        <v>51.71</v>
      </c>
      <c r="T7" s="47">
        <v>64.099999999999994</v>
      </c>
      <c r="U7" s="47">
        <v>28.21</v>
      </c>
      <c r="V7" s="53">
        <f t="shared" si="6"/>
        <v>46.155000000000001</v>
      </c>
      <c r="W7" s="47">
        <v>33.33</v>
      </c>
      <c r="X7" s="47">
        <v>30.77</v>
      </c>
      <c r="Y7" s="53">
        <f t="shared" si="7"/>
        <v>32.049999999999997</v>
      </c>
      <c r="Z7" s="47">
        <v>41.03</v>
      </c>
      <c r="AA7" s="47">
        <v>33.33</v>
      </c>
      <c r="AB7" s="53">
        <f t="shared" si="8"/>
        <v>37.18</v>
      </c>
      <c r="AC7" s="47">
        <v>61.54</v>
      </c>
      <c r="AD7" s="47">
        <v>67.95</v>
      </c>
      <c r="AE7" s="74">
        <f t="shared" si="9"/>
        <v>49.430833333333339</v>
      </c>
      <c r="AF7" s="68">
        <v>90.91</v>
      </c>
      <c r="AG7" s="47">
        <v>56.06</v>
      </c>
      <c r="AH7" s="53">
        <f t="shared" si="10"/>
        <v>73.484999999999999</v>
      </c>
      <c r="AI7" s="47">
        <v>95.45</v>
      </c>
      <c r="AJ7" s="47">
        <v>68.180000000000007</v>
      </c>
      <c r="AK7" s="53">
        <f t="shared" si="11"/>
        <v>81.814999999999998</v>
      </c>
      <c r="AL7" s="47">
        <v>80.3</v>
      </c>
      <c r="AM7" s="47">
        <v>77.27</v>
      </c>
      <c r="AN7" s="53">
        <f t="shared" si="12"/>
        <v>78.784999999999997</v>
      </c>
      <c r="AO7" s="47">
        <v>79.55</v>
      </c>
      <c r="AP7" s="47">
        <v>77.27</v>
      </c>
      <c r="AQ7" s="47">
        <v>68.180000000000007</v>
      </c>
      <c r="AR7" s="47">
        <v>54.55</v>
      </c>
      <c r="AS7" s="53">
        <f t="shared" si="13"/>
        <v>69.887500000000003</v>
      </c>
      <c r="AT7" s="47">
        <v>54.55</v>
      </c>
      <c r="AU7" s="47">
        <v>36.36</v>
      </c>
      <c r="AV7" s="53">
        <f t="shared" si="14"/>
        <v>45.454999999999998</v>
      </c>
      <c r="AW7" s="47">
        <v>74.239999999999995</v>
      </c>
      <c r="AX7" s="47">
        <v>77.27</v>
      </c>
      <c r="AY7" s="47">
        <v>68.180000000000007</v>
      </c>
      <c r="AZ7" s="47">
        <v>50</v>
      </c>
      <c r="BA7" s="47">
        <v>50</v>
      </c>
      <c r="BB7" s="53">
        <f t="shared" si="15"/>
        <v>63.938000000000002</v>
      </c>
      <c r="BC7" s="47">
        <v>36.36</v>
      </c>
      <c r="BD7" s="47">
        <v>45.45</v>
      </c>
      <c r="BE7" s="47">
        <v>54.55</v>
      </c>
      <c r="BF7" s="47">
        <v>31.82</v>
      </c>
      <c r="BG7" s="53">
        <f t="shared" si="16"/>
        <v>42.045000000000002</v>
      </c>
      <c r="BH7" s="47">
        <v>47.73</v>
      </c>
      <c r="BI7" s="47">
        <v>70.45</v>
      </c>
      <c r="BJ7" s="28">
        <f t="shared" si="17"/>
        <v>63.732277777777782</v>
      </c>
      <c r="BK7" s="14">
        <v>78.849999999999994</v>
      </c>
      <c r="BL7" s="14">
        <v>65.38</v>
      </c>
      <c r="BM7" s="14">
        <v>65.38</v>
      </c>
      <c r="BN7" s="14">
        <v>57.69</v>
      </c>
      <c r="BO7" s="54">
        <f t="shared" si="18"/>
        <v>66.824999999999989</v>
      </c>
      <c r="BP7" s="14">
        <v>85.9</v>
      </c>
      <c r="BQ7" s="14">
        <v>96.15</v>
      </c>
      <c r="BR7" s="14">
        <v>50</v>
      </c>
      <c r="BS7" s="14">
        <v>34.619999999999997</v>
      </c>
      <c r="BT7" s="14">
        <v>50</v>
      </c>
      <c r="BU7" s="54">
        <f t="shared" si="19"/>
        <v>63.334000000000003</v>
      </c>
      <c r="BV7" s="14">
        <v>63.46</v>
      </c>
      <c r="BW7" s="14">
        <v>65.38</v>
      </c>
      <c r="BX7" s="14">
        <v>69.23</v>
      </c>
      <c r="BY7" s="45">
        <v>65.38</v>
      </c>
      <c r="BZ7" s="12">
        <f t="shared" si="20"/>
        <v>65.862499999999997</v>
      </c>
      <c r="CA7" s="78">
        <f t="shared" si="21"/>
        <v>65.340500000000006</v>
      </c>
      <c r="CB7" s="21">
        <v>73.08</v>
      </c>
      <c r="CC7" s="14">
        <v>69.23</v>
      </c>
      <c r="CD7" s="14">
        <v>74.36</v>
      </c>
      <c r="CE7" s="14">
        <v>50</v>
      </c>
      <c r="CF7" s="54">
        <f t="shared" si="22"/>
        <v>66.667500000000004</v>
      </c>
      <c r="CG7" s="14">
        <v>32.479999999999997</v>
      </c>
      <c r="CH7" s="14">
        <v>58.97</v>
      </c>
      <c r="CI7" s="14">
        <v>41.03</v>
      </c>
      <c r="CJ7" s="14">
        <v>17.95</v>
      </c>
      <c r="CK7" s="14">
        <v>33.33</v>
      </c>
      <c r="CL7" s="54">
        <f t="shared" si="23"/>
        <v>36.751999999999995</v>
      </c>
      <c r="CM7" s="14">
        <v>28.21</v>
      </c>
      <c r="CN7" s="14">
        <v>41.03</v>
      </c>
      <c r="CO7" s="14">
        <v>48.72</v>
      </c>
      <c r="CP7" s="14">
        <v>25.64</v>
      </c>
      <c r="CQ7" s="12">
        <f t="shared" si="24"/>
        <v>35.900000000000006</v>
      </c>
      <c r="CR7" s="59">
        <f t="shared" si="25"/>
        <v>46.439833333333333</v>
      </c>
      <c r="CS7" s="56"/>
    </row>
    <row r="8" spans="1:98" x14ac:dyDescent="0.25">
      <c r="A8" s="31" t="s">
        <v>5</v>
      </c>
      <c r="B8" s="47">
        <v>75.91</v>
      </c>
      <c r="C8" s="47">
        <v>56.98</v>
      </c>
      <c r="D8" s="48">
        <f t="shared" si="0"/>
        <v>66.444999999999993</v>
      </c>
      <c r="E8" s="47">
        <v>68.23</v>
      </c>
      <c r="F8" s="47">
        <v>53.02</v>
      </c>
      <c r="G8" s="49">
        <f t="shared" si="1"/>
        <v>60.625</v>
      </c>
      <c r="H8" s="47">
        <v>65.58</v>
      </c>
      <c r="I8" s="47">
        <v>53.8</v>
      </c>
      <c r="J8" s="49">
        <f t="shared" si="2"/>
        <v>59.69</v>
      </c>
      <c r="K8" s="47">
        <v>49.96</v>
      </c>
      <c r="L8" s="47">
        <v>35.68</v>
      </c>
      <c r="M8" s="49">
        <f t="shared" si="3"/>
        <v>42.82</v>
      </c>
      <c r="N8" s="47">
        <v>60.38</v>
      </c>
      <c r="O8" s="47">
        <v>68.02</v>
      </c>
      <c r="P8" s="71">
        <f t="shared" si="4"/>
        <v>59.663333333333327</v>
      </c>
      <c r="Q8" s="68">
        <v>76.45</v>
      </c>
      <c r="R8" s="47">
        <v>53.1</v>
      </c>
      <c r="S8" s="53">
        <f t="shared" si="5"/>
        <v>64.775000000000006</v>
      </c>
      <c r="T8" s="47">
        <v>60.58</v>
      </c>
      <c r="U8" s="47">
        <v>53.32</v>
      </c>
      <c r="V8" s="53">
        <f t="shared" si="6"/>
        <v>56.95</v>
      </c>
      <c r="W8" s="47">
        <v>64.72</v>
      </c>
      <c r="X8" s="47">
        <v>53.29</v>
      </c>
      <c r="Y8" s="53">
        <f t="shared" si="7"/>
        <v>59.004999999999995</v>
      </c>
      <c r="Z8" s="47">
        <v>48.22</v>
      </c>
      <c r="AA8" s="47">
        <v>36.78</v>
      </c>
      <c r="AB8" s="53">
        <f t="shared" si="8"/>
        <v>42.5</v>
      </c>
      <c r="AC8" s="47">
        <v>63.19</v>
      </c>
      <c r="AD8" s="47">
        <v>66.94</v>
      </c>
      <c r="AE8" s="74">
        <f t="shared" si="9"/>
        <v>58.893333333333338</v>
      </c>
      <c r="AF8" s="68">
        <v>75.89</v>
      </c>
      <c r="AG8" s="47">
        <v>60.56</v>
      </c>
      <c r="AH8" s="53">
        <f t="shared" si="10"/>
        <v>68.224999999999994</v>
      </c>
      <c r="AI8" s="47">
        <v>71.44</v>
      </c>
      <c r="AJ8" s="47">
        <v>61.57</v>
      </c>
      <c r="AK8" s="53">
        <f t="shared" si="11"/>
        <v>66.504999999999995</v>
      </c>
      <c r="AL8" s="47">
        <v>71.680000000000007</v>
      </c>
      <c r="AM8" s="47">
        <v>60.99</v>
      </c>
      <c r="AN8" s="53">
        <f t="shared" si="12"/>
        <v>66.335000000000008</v>
      </c>
      <c r="AO8" s="47">
        <v>75.13</v>
      </c>
      <c r="AP8" s="47">
        <v>68.42</v>
      </c>
      <c r="AQ8" s="47">
        <v>74.91</v>
      </c>
      <c r="AR8" s="47">
        <v>63.7</v>
      </c>
      <c r="AS8" s="53">
        <f t="shared" si="13"/>
        <v>70.540000000000006</v>
      </c>
      <c r="AT8" s="47">
        <v>65.75</v>
      </c>
      <c r="AU8" s="47">
        <v>52.05</v>
      </c>
      <c r="AV8" s="53">
        <f t="shared" si="14"/>
        <v>58.9</v>
      </c>
      <c r="AW8" s="47">
        <v>64.349999999999994</v>
      </c>
      <c r="AX8" s="47">
        <v>77.94</v>
      </c>
      <c r="AY8" s="47">
        <v>61.12</v>
      </c>
      <c r="AZ8" s="47">
        <v>48.75</v>
      </c>
      <c r="BA8" s="47">
        <v>59.61</v>
      </c>
      <c r="BB8" s="53">
        <f t="shared" si="15"/>
        <v>62.353999999999999</v>
      </c>
      <c r="BC8" s="47">
        <v>48.8</v>
      </c>
      <c r="BD8" s="47">
        <v>56.23</v>
      </c>
      <c r="BE8" s="47">
        <v>61.92</v>
      </c>
      <c r="BF8" s="47">
        <v>46.26</v>
      </c>
      <c r="BG8" s="53">
        <f t="shared" si="16"/>
        <v>53.302499999999995</v>
      </c>
      <c r="BH8" s="47">
        <v>65.61</v>
      </c>
      <c r="BI8" s="47">
        <v>65.930000000000007</v>
      </c>
      <c r="BJ8" s="28">
        <f t="shared" si="17"/>
        <v>64.189055555555555</v>
      </c>
      <c r="BK8" s="14">
        <v>70.150000000000006</v>
      </c>
      <c r="BL8" s="14">
        <v>67.87</v>
      </c>
      <c r="BM8" s="14">
        <v>70.5</v>
      </c>
      <c r="BN8" s="14">
        <v>48.58</v>
      </c>
      <c r="BO8" s="54">
        <f t="shared" si="18"/>
        <v>64.275000000000006</v>
      </c>
      <c r="BP8" s="14">
        <v>60.81</v>
      </c>
      <c r="BQ8" s="14">
        <v>65.599999999999994</v>
      </c>
      <c r="BR8" s="14">
        <v>43.5</v>
      </c>
      <c r="BS8" s="14">
        <v>32.549999999999997</v>
      </c>
      <c r="BT8" s="14">
        <v>37.67</v>
      </c>
      <c r="BU8" s="54">
        <f t="shared" si="19"/>
        <v>48.025999999999996</v>
      </c>
      <c r="BV8" s="14">
        <v>35.47</v>
      </c>
      <c r="BW8" s="14">
        <v>46.34</v>
      </c>
      <c r="BX8" s="14">
        <v>55.58</v>
      </c>
      <c r="BY8" s="45">
        <v>35.96</v>
      </c>
      <c r="BZ8" s="12">
        <f t="shared" si="20"/>
        <v>43.337499999999999</v>
      </c>
      <c r="CA8" s="78">
        <f t="shared" si="21"/>
        <v>51.8795</v>
      </c>
      <c r="CB8" s="21">
        <v>67.400000000000006</v>
      </c>
      <c r="CC8" s="14">
        <v>67.31</v>
      </c>
      <c r="CD8" s="14">
        <v>65.930000000000007</v>
      </c>
      <c r="CE8" s="14">
        <v>50.18</v>
      </c>
      <c r="CF8" s="54">
        <f t="shared" si="22"/>
        <v>62.705000000000005</v>
      </c>
      <c r="CG8" s="14">
        <v>57.01</v>
      </c>
      <c r="CH8" s="14">
        <v>70.3</v>
      </c>
      <c r="CI8" s="14">
        <v>46.56</v>
      </c>
      <c r="CJ8" s="14">
        <v>29.21</v>
      </c>
      <c r="CK8" s="14">
        <v>38.619999999999997</v>
      </c>
      <c r="CL8" s="54">
        <f t="shared" si="23"/>
        <v>48.34</v>
      </c>
      <c r="CM8" s="14">
        <v>36.32</v>
      </c>
      <c r="CN8" s="14">
        <v>42.62</v>
      </c>
      <c r="CO8" s="14">
        <v>52.46</v>
      </c>
      <c r="CP8" s="14">
        <v>32.840000000000003</v>
      </c>
      <c r="CQ8" s="12">
        <f t="shared" si="24"/>
        <v>41.06</v>
      </c>
      <c r="CR8" s="59">
        <f t="shared" si="25"/>
        <v>50.701666666666675</v>
      </c>
      <c r="CS8" s="56"/>
    </row>
    <row r="9" spans="1:98" x14ac:dyDescent="0.25">
      <c r="A9" s="31" t="s">
        <v>6</v>
      </c>
      <c r="B9" s="47">
        <v>71.290000000000006</v>
      </c>
      <c r="C9" s="47">
        <v>59.03</v>
      </c>
      <c r="D9" s="48">
        <f t="shared" si="0"/>
        <v>65.16</v>
      </c>
      <c r="E9" s="47">
        <v>66.13</v>
      </c>
      <c r="F9" s="47">
        <v>52.58</v>
      </c>
      <c r="G9" s="49">
        <f t="shared" si="1"/>
        <v>59.354999999999997</v>
      </c>
      <c r="H9" s="47">
        <v>72.37</v>
      </c>
      <c r="I9" s="47">
        <v>61.45</v>
      </c>
      <c r="J9" s="49">
        <f t="shared" si="2"/>
        <v>66.91</v>
      </c>
      <c r="K9" s="47">
        <v>47.42</v>
      </c>
      <c r="L9" s="47">
        <v>34.19</v>
      </c>
      <c r="M9" s="49">
        <f t="shared" si="3"/>
        <v>40.805</v>
      </c>
      <c r="N9" s="47">
        <v>54.52</v>
      </c>
      <c r="O9" s="47">
        <v>63.55</v>
      </c>
      <c r="P9" s="71">
        <f t="shared" si="4"/>
        <v>58.383333333333333</v>
      </c>
      <c r="Q9" s="68">
        <v>74.44</v>
      </c>
      <c r="R9" s="47">
        <v>50.67</v>
      </c>
      <c r="S9" s="53">
        <f t="shared" si="5"/>
        <v>62.555</v>
      </c>
      <c r="T9" s="47">
        <v>62.33</v>
      </c>
      <c r="U9" s="47">
        <v>47.31</v>
      </c>
      <c r="V9" s="53">
        <f t="shared" si="6"/>
        <v>54.82</v>
      </c>
      <c r="W9" s="47">
        <v>65.62</v>
      </c>
      <c r="X9" s="47">
        <v>51.57</v>
      </c>
      <c r="Y9" s="53">
        <f t="shared" si="7"/>
        <v>58.594999999999999</v>
      </c>
      <c r="Z9" s="47">
        <v>42.83</v>
      </c>
      <c r="AA9" s="47">
        <v>24.66</v>
      </c>
      <c r="AB9" s="53">
        <f t="shared" si="8"/>
        <v>33.744999999999997</v>
      </c>
      <c r="AC9" s="47">
        <v>51.01</v>
      </c>
      <c r="AD9" s="47">
        <v>55.38</v>
      </c>
      <c r="AE9" s="74">
        <f t="shared" si="9"/>
        <v>52.68416666666667</v>
      </c>
      <c r="AF9" s="68">
        <v>70.27</v>
      </c>
      <c r="AG9" s="47">
        <v>57.14</v>
      </c>
      <c r="AH9" s="53">
        <f t="shared" si="10"/>
        <v>63.704999999999998</v>
      </c>
      <c r="AI9" s="47">
        <v>62.16</v>
      </c>
      <c r="AJ9" s="47">
        <v>53.67</v>
      </c>
      <c r="AK9" s="53">
        <f t="shared" si="11"/>
        <v>57.914999999999999</v>
      </c>
      <c r="AL9" s="47">
        <v>71.3</v>
      </c>
      <c r="AM9" s="47">
        <v>62.93</v>
      </c>
      <c r="AN9" s="53">
        <f t="shared" si="12"/>
        <v>67.114999999999995</v>
      </c>
      <c r="AO9" s="47">
        <v>72.59</v>
      </c>
      <c r="AP9" s="47">
        <v>66.989999999999995</v>
      </c>
      <c r="AQ9" s="47">
        <v>72.2</v>
      </c>
      <c r="AR9" s="47">
        <v>54.63</v>
      </c>
      <c r="AS9" s="53">
        <f t="shared" si="13"/>
        <v>66.602499999999992</v>
      </c>
      <c r="AT9" s="47">
        <v>63.71</v>
      </c>
      <c r="AU9" s="47">
        <v>44.4</v>
      </c>
      <c r="AV9" s="53">
        <f t="shared" si="14"/>
        <v>54.055</v>
      </c>
      <c r="AW9" s="47">
        <v>62.29</v>
      </c>
      <c r="AX9" s="47">
        <v>73.75</v>
      </c>
      <c r="AY9" s="47">
        <v>59.46</v>
      </c>
      <c r="AZ9" s="47">
        <v>35.14</v>
      </c>
      <c r="BA9" s="47">
        <v>39.770000000000003</v>
      </c>
      <c r="BB9" s="53">
        <f t="shared" si="15"/>
        <v>54.081999999999994</v>
      </c>
      <c r="BC9" s="47">
        <v>43.05</v>
      </c>
      <c r="BD9" s="47">
        <v>50.58</v>
      </c>
      <c r="BE9" s="47">
        <v>47.88</v>
      </c>
      <c r="BF9" s="47">
        <v>28.96</v>
      </c>
      <c r="BG9" s="53">
        <f t="shared" si="16"/>
        <v>42.6175</v>
      </c>
      <c r="BH9" s="47">
        <v>50.97</v>
      </c>
      <c r="BI9" s="47">
        <v>50.19</v>
      </c>
      <c r="BJ9" s="28">
        <f t="shared" si="17"/>
        <v>56.361333333333334</v>
      </c>
      <c r="BK9" s="14">
        <v>75.48</v>
      </c>
      <c r="BL9" s="14">
        <v>68.87</v>
      </c>
      <c r="BM9" s="14">
        <v>72.900000000000006</v>
      </c>
      <c r="BN9" s="14">
        <v>55</v>
      </c>
      <c r="BO9" s="54">
        <f t="shared" si="18"/>
        <v>68.0625</v>
      </c>
      <c r="BP9" s="14">
        <v>62.9</v>
      </c>
      <c r="BQ9" s="14">
        <v>64.84</v>
      </c>
      <c r="BR9" s="14">
        <v>37.74</v>
      </c>
      <c r="BS9" s="14">
        <v>30.65</v>
      </c>
      <c r="BT9" s="14">
        <v>28.06</v>
      </c>
      <c r="BU9" s="54">
        <f t="shared" si="19"/>
        <v>44.838000000000008</v>
      </c>
      <c r="BV9" s="14">
        <v>33.869999999999997</v>
      </c>
      <c r="BW9" s="14">
        <v>39.68</v>
      </c>
      <c r="BX9" s="14">
        <v>48.71</v>
      </c>
      <c r="BY9" s="45">
        <v>33.229999999999997</v>
      </c>
      <c r="BZ9" s="12">
        <f t="shared" si="20"/>
        <v>38.872499999999995</v>
      </c>
      <c r="CA9" s="78">
        <f t="shared" si="21"/>
        <v>50.591000000000001</v>
      </c>
      <c r="CB9" s="21">
        <v>66.37</v>
      </c>
      <c r="CC9" s="14">
        <v>63.34</v>
      </c>
      <c r="CD9" s="14">
        <v>65.47</v>
      </c>
      <c r="CE9" s="14">
        <v>54.48</v>
      </c>
      <c r="CF9" s="54">
        <f t="shared" si="22"/>
        <v>62.414999999999999</v>
      </c>
      <c r="CG9" s="14">
        <v>61.88</v>
      </c>
      <c r="CH9" s="14">
        <v>69.510000000000005</v>
      </c>
      <c r="CI9" s="14">
        <v>41.26</v>
      </c>
      <c r="CJ9" s="14">
        <v>28.25</v>
      </c>
      <c r="CK9" s="14">
        <v>43.05</v>
      </c>
      <c r="CL9" s="54">
        <f t="shared" si="23"/>
        <v>48.79</v>
      </c>
      <c r="CM9" s="14">
        <v>39.35</v>
      </c>
      <c r="CN9" s="14">
        <v>33.86</v>
      </c>
      <c r="CO9" s="14">
        <v>46.64</v>
      </c>
      <c r="CP9" s="14">
        <v>25.78</v>
      </c>
      <c r="CQ9" s="12">
        <f t="shared" si="24"/>
        <v>36.407499999999999</v>
      </c>
      <c r="CR9" s="59">
        <f t="shared" si="25"/>
        <v>49.204166666666673</v>
      </c>
      <c r="CS9" s="56"/>
    </row>
    <row r="10" spans="1:98" x14ac:dyDescent="0.25">
      <c r="A10" s="31" t="s">
        <v>7</v>
      </c>
      <c r="B10" s="47">
        <v>70.650000000000006</v>
      </c>
      <c r="C10" s="47">
        <v>47.83</v>
      </c>
      <c r="D10" s="48">
        <f t="shared" si="0"/>
        <v>59.24</v>
      </c>
      <c r="E10" s="47">
        <v>55.43</v>
      </c>
      <c r="F10" s="47">
        <v>40.22</v>
      </c>
      <c r="G10" s="49">
        <f t="shared" si="1"/>
        <v>47.825000000000003</v>
      </c>
      <c r="H10" s="47">
        <v>77.17</v>
      </c>
      <c r="I10" s="47">
        <v>61.41</v>
      </c>
      <c r="J10" s="49">
        <f t="shared" si="2"/>
        <v>69.289999999999992</v>
      </c>
      <c r="K10" s="47">
        <v>51.09</v>
      </c>
      <c r="L10" s="47">
        <v>35.869999999999997</v>
      </c>
      <c r="M10" s="49">
        <f t="shared" si="3"/>
        <v>43.480000000000004</v>
      </c>
      <c r="N10" s="47">
        <v>76.63</v>
      </c>
      <c r="O10" s="47">
        <v>82.07</v>
      </c>
      <c r="P10" s="71">
        <f t="shared" si="4"/>
        <v>63.089166666666664</v>
      </c>
      <c r="Q10" s="68">
        <v>60.87</v>
      </c>
      <c r="R10" s="47">
        <v>55.43</v>
      </c>
      <c r="S10" s="53">
        <f t="shared" si="5"/>
        <v>58.15</v>
      </c>
      <c r="T10" s="47">
        <v>68.48</v>
      </c>
      <c r="U10" s="47">
        <v>36.96</v>
      </c>
      <c r="V10" s="53">
        <f t="shared" si="6"/>
        <v>52.72</v>
      </c>
      <c r="W10" s="47">
        <v>72.099999999999994</v>
      </c>
      <c r="X10" s="47">
        <v>51.09</v>
      </c>
      <c r="Y10" s="53">
        <f t="shared" si="7"/>
        <v>61.594999999999999</v>
      </c>
      <c r="Z10" s="47">
        <v>45.65</v>
      </c>
      <c r="AA10" s="47">
        <v>28.26</v>
      </c>
      <c r="AB10" s="53">
        <f t="shared" si="8"/>
        <v>36.954999999999998</v>
      </c>
      <c r="AC10" s="47">
        <v>59.24</v>
      </c>
      <c r="AD10" s="47">
        <v>51.09</v>
      </c>
      <c r="AE10" s="74">
        <f t="shared" si="9"/>
        <v>53.291666666666664</v>
      </c>
      <c r="AF10" s="68">
        <v>71.150000000000006</v>
      </c>
      <c r="AG10" s="47">
        <v>63.46</v>
      </c>
      <c r="AH10" s="53">
        <f t="shared" si="10"/>
        <v>67.305000000000007</v>
      </c>
      <c r="AI10" s="47">
        <v>63.46</v>
      </c>
      <c r="AJ10" s="47">
        <v>48.08</v>
      </c>
      <c r="AK10" s="53">
        <f t="shared" si="11"/>
        <v>55.769999999999996</v>
      </c>
      <c r="AL10" s="47">
        <v>43.59</v>
      </c>
      <c r="AM10" s="47">
        <v>33.65</v>
      </c>
      <c r="AN10" s="53">
        <f t="shared" si="12"/>
        <v>38.620000000000005</v>
      </c>
      <c r="AO10" s="47">
        <v>73.08</v>
      </c>
      <c r="AP10" s="47">
        <v>72.12</v>
      </c>
      <c r="AQ10" s="47">
        <v>82.69</v>
      </c>
      <c r="AR10" s="47">
        <v>65.38</v>
      </c>
      <c r="AS10" s="53">
        <f t="shared" si="13"/>
        <v>73.317499999999995</v>
      </c>
      <c r="AT10" s="47">
        <v>67.31</v>
      </c>
      <c r="AU10" s="47">
        <v>59.62</v>
      </c>
      <c r="AV10" s="53">
        <f t="shared" si="14"/>
        <v>63.465000000000003</v>
      </c>
      <c r="AW10" s="47">
        <v>69.87</v>
      </c>
      <c r="AX10" s="47">
        <v>80.77</v>
      </c>
      <c r="AY10" s="47">
        <v>75</v>
      </c>
      <c r="AZ10" s="47">
        <v>57.69</v>
      </c>
      <c r="BA10" s="47">
        <v>76.92</v>
      </c>
      <c r="BB10" s="53">
        <f t="shared" si="15"/>
        <v>72.05</v>
      </c>
      <c r="BC10" s="47">
        <v>48.08</v>
      </c>
      <c r="BD10" s="47">
        <v>46.15</v>
      </c>
      <c r="BE10" s="47">
        <v>57.69</v>
      </c>
      <c r="BF10" s="47">
        <v>48.08</v>
      </c>
      <c r="BG10" s="53">
        <f t="shared" si="16"/>
        <v>50</v>
      </c>
      <c r="BH10" s="47">
        <v>69.23</v>
      </c>
      <c r="BI10" s="47">
        <v>69.23</v>
      </c>
      <c r="BJ10" s="28">
        <f t="shared" si="17"/>
        <v>62.109722222222217</v>
      </c>
      <c r="BK10" s="14">
        <v>70.11</v>
      </c>
      <c r="BL10" s="14">
        <v>67.39</v>
      </c>
      <c r="BM10" s="14">
        <v>72.83</v>
      </c>
      <c r="BN10" s="14">
        <v>52.17</v>
      </c>
      <c r="BO10" s="54">
        <f t="shared" si="18"/>
        <v>65.625</v>
      </c>
      <c r="BP10" s="14">
        <v>65.22</v>
      </c>
      <c r="BQ10" s="14">
        <v>71.739999999999995</v>
      </c>
      <c r="BR10" s="14">
        <v>48.91</v>
      </c>
      <c r="BS10" s="14">
        <v>36.96</v>
      </c>
      <c r="BT10" s="14">
        <v>41.3</v>
      </c>
      <c r="BU10" s="54">
        <f t="shared" si="19"/>
        <v>52.826000000000001</v>
      </c>
      <c r="BV10" s="14">
        <v>41.85</v>
      </c>
      <c r="BW10" s="14">
        <v>47.83</v>
      </c>
      <c r="BX10" s="14">
        <v>55.43</v>
      </c>
      <c r="BY10" s="45">
        <v>45.65</v>
      </c>
      <c r="BZ10" s="12">
        <f t="shared" si="20"/>
        <v>47.690000000000005</v>
      </c>
      <c r="CA10" s="78">
        <f t="shared" si="21"/>
        <v>55.380333333333333</v>
      </c>
      <c r="CB10" s="21">
        <v>76.09</v>
      </c>
      <c r="CC10" s="14">
        <v>72.83</v>
      </c>
      <c r="CD10" s="14">
        <v>68.48</v>
      </c>
      <c r="CE10" s="14">
        <v>60.87</v>
      </c>
      <c r="CF10" s="54">
        <f t="shared" si="22"/>
        <v>69.56750000000001</v>
      </c>
      <c r="CG10" s="14">
        <v>60.87</v>
      </c>
      <c r="CH10" s="14">
        <v>75</v>
      </c>
      <c r="CI10" s="14">
        <v>52.17</v>
      </c>
      <c r="CJ10" s="14">
        <v>31.52</v>
      </c>
      <c r="CK10" s="14">
        <v>42.39</v>
      </c>
      <c r="CL10" s="54">
        <f t="shared" si="23"/>
        <v>52.390000000000008</v>
      </c>
      <c r="CM10" s="14">
        <v>44.57</v>
      </c>
      <c r="CN10" s="14">
        <v>33.700000000000003</v>
      </c>
      <c r="CO10" s="14">
        <v>54.35</v>
      </c>
      <c r="CP10" s="14">
        <v>27.17</v>
      </c>
      <c r="CQ10" s="12">
        <f t="shared" si="24"/>
        <v>39.947500000000005</v>
      </c>
      <c r="CR10" s="59">
        <f t="shared" si="25"/>
        <v>53.968333333333341</v>
      </c>
      <c r="CS10" s="56"/>
    </row>
    <row r="11" spans="1:98" x14ac:dyDescent="0.25">
      <c r="A11" s="31" t="s">
        <v>8</v>
      </c>
      <c r="B11" s="47">
        <v>76.19</v>
      </c>
      <c r="C11" s="47">
        <v>50.79</v>
      </c>
      <c r="D11" s="48">
        <f t="shared" si="0"/>
        <v>63.489999999999995</v>
      </c>
      <c r="E11" s="47">
        <v>41.27</v>
      </c>
      <c r="F11" s="47">
        <v>36.51</v>
      </c>
      <c r="G11" s="49">
        <f t="shared" si="1"/>
        <v>38.89</v>
      </c>
      <c r="H11" s="47">
        <v>78.040000000000006</v>
      </c>
      <c r="I11" s="47">
        <v>53.97</v>
      </c>
      <c r="J11" s="49">
        <f t="shared" si="2"/>
        <v>66.004999999999995</v>
      </c>
      <c r="K11" s="47">
        <v>35.71</v>
      </c>
      <c r="L11" s="47">
        <v>23.02</v>
      </c>
      <c r="M11" s="49">
        <f t="shared" si="3"/>
        <v>29.365000000000002</v>
      </c>
      <c r="N11" s="47">
        <v>63.89</v>
      </c>
      <c r="O11" s="47">
        <v>71.03</v>
      </c>
      <c r="P11" s="71">
        <f t="shared" si="4"/>
        <v>55.444999999999993</v>
      </c>
      <c r="Q11" s="68">
        <v>80.19</v>
      </c>
      <c r="R11" s="47">
        <v>55.03</v>
      </c>
      <c r="S11" s="53">
        <f t="shared" si="5"/>
        <v>67.61</v>
      </c>
      <c r="T11" s="47">
        <v>76.42</v>
      </c>
      <c r="U11" s="47">
        <v>66.98</v>
      </c>
      <c r="V11" s="53">
        <f t="shared" si="6"/>
        <v>71.7</v>
      </c>
      <c r="W11" s="47">
        <v>74.53</v>
      </c>
      <c r="X11" s="47">
        <v>60.38</v>
      </c>
      <c r="Y11" s="53">
        <f t="shared" si="7"/>
        <v>67.454999999999998</v>
      </c>
      <c r="Z11" s="47">
        <v>42.45</v>
      </c>
      <c r="AA11" s="47">
        <v>30.19</v>
      </c>
      <c r="AB11" s="53">
        <f t="shared" si="8"/>
        <v>36.32</v>
      </c>
      <c r="AC11" s="47">
        <v>55.66</v>
      </c>
      <c r="AD11" s="47">
        <v>60.85</v>
      </c>
      <c r="AE11" s="74">
        <f t="shared" si="9"/>
        <v>59.932500000000005</v>
      </c>
      <c r="AF11" s="68">
        <v>76.92</v>
      </c>
      <c r="AG11" s="47">
        <v>61.54</v>
      </c>
      <c r="AH11" s="53">
        <f t="shared" si="10"/>
        <v>69.23</v>
      </c>
      <c r="AI11" s="47">
        <v>66.67</v>
      </c>
      <c r="AJ11" s="47">
        <v>51.28</v>
      </c>
      <c r="AK11" s="53">
        <f t="shared" si="11"/>
        <v>58.975000000000001</v>
      </c>
      <c r="AL11" s="47">
        <v>81.2</v>
      </c>
      <c r="AM11" s="47">
        <v>50</v>
      </c>
      <c r="AN11" s="53">
        <f t="shared" si="12"/>
        <v>65.599999999999994</v>
      </c>
      <c r="AO11" s="47">
        <v>79.489999999999995</v>
      </c>
      <c r="AP11" s="47">
        <v>79.489999999999995</v>
      </c>
      <c r="AQ11" s="47">
        <v>64.099999999999994</v>
      </c>
      <c r="AR11" s="47">
        <v>65.38</v>
      </c>
      <c r="AS11" s="53">
        <f t="shared" si="13"/>
        <v>72.114999999999995</v>
      </c>
      <c r="AT11" s="47">
        <v>48.72</v>
      </c>
      <c r="AU11" s="47">
        <v>35.9</v>
      </c>
      <c r="AV11" s="53">
        <f t="shared" si="14"/>
        <v>42.31</v>
      </c>
      <c r="AW11" s="47">
        <v>53.85</v>
      </c>
      <c r="AX11" s="47">
        <v>61.54</v>
      </c>
      <c r="AY11" s="47">
        <v>46.15</v>
      </c>
      <c r="AZ11" s="47">
        <v>23.08</v>
      </c>
      <c r="BA11" s="47">
        <v>23.08</v>
      </c>
      <c r="BB11" s="53">
        <f t="shared" si="15"/>
        <v>41.54</v>
      </c>
      <c r="BC11" s="47">
        <v>26.92</v>
      </c>
      <c r="BD11" s="47">
        <v>41.03</v>
      </c>
      <c r="BE11" s="47">
        <v>53.85</v>
      </c>
      <c r="BF11" s="47">
        <v>30.77</v>
      </c>
      <c r="BG11" s="53">
        <f t="shared" si="16"/>
        <v>38.142500000000005</v>
      </c>
      <c r="BH11" s="47">
        <v>69.23</v>
      </c>
      <c r="BI11" s="47">
        <v>85.9</v>
      </c>
      <c r="BJ11" s="28">
        <f t="shared" si="17"/>
        <v>60.338055555555556</v>
      </c>
      <c r="BK11" s="14">
        <v>61.11</v>
      </c>
      <c r="BL11" s="14">
        <v>59.52</v>
      </c>
      <c r="BM11" s="14">
        <v>65.87</v>
      </c>
      <c r="BN11" s="14">
        <v>53.17</v>
      </c>
      <c r="BO11" s="54">
        <f t="shared" si="18"/>
        <v>59.917500000000004</v>
      </c>
      <c r="BP11" s="14">
        <v>68.25</v>
      </c>
      <c r="BQ11" s="14">
        <v>69.05</v>
      </c>
      <c r="BR11" s="14">
        <v>29.37</v>
      </c>
      <c r="BS11" s="14">
        <v>19.05</v>
      </c>
      <c r="BT11" s="14">
        <v>34.92</v>
      </c>
      <c r="BU11" s="54">
        <f t="shared" si="19"/>
        <v>44.128000000000007</v>
      </c>
      <c r="BV11" s="14">
        <v>31.35</v>
      </c>
      <c r="BW11" s="14">
        <v>45.24</v>
      </c>
      <c r="BX11" s="14">
        <v>44.44</v>
      </c>
      <c r="BY11" s="45">
        <v>26.98</v>
      </c>
      <c r="BZ11" s="12">
        <f t="shared" si="20"/>
        <v>37.002499999999998</v>
      </c>
      <c r="CA11" s="78">
        <f t="shared" si="21"/>
        <v>47.015999999999998</v>
      </c>
      <c r="CB11" s="21">
        <v>69.34</v>
      </c>
      <c r="CC11" s="14">
        <v>62.74</v>
      </c>
      <c r="CD11" s="14">
        <v>57.55</v>
      </c>
      <c r="CE11" s="14">
        <v>56.6</v>
      </c>
      <c r="CF11" s="54">
        <f t="shared" si="22"/>
        <v>61.557499999999997</v>
      </c>
      <c r="CG11" s="14">
        <v>56.6</v>
      </c>
      <c r="CH11" s="14">
        <v>66.040000000000006</v>
      </c>
      <c r="CI11" s="14">
        <v>37.74</v>
      </c>
      <c r="CJ11" s="14">
        <v>19.809999999999999</v>
      </c>
      <c r="CK11" s="14">
        <v>41.51</v>
      </c>
      <c r="CL11" s="54">
        <f t="shared" si="23"/>
        <v>44.34</v>
      </c>
      <c r="CM11" s="14">
        <v>34.909999999999997</v>
      </c>
      <c r="CN11" s="14">
        <v>37.74</v>
      </c>
      <c r="CO11" s="14">
        <v>41.51</v>
      </c>
      <c r="CP11" s="14">
        <v>31.13</v>
      </c>
      <c r="CQ11" s="12">
        <f t="shared" si="24"/>
        <v>36.322499999999998</v>
      </c>
      <c r="CR11" s="59">
        <f t="shared" si="25"/>
        <v>47.406666666666666</v>
      </c>
      <c r="CS11" s="56"/>
    </row>
    <row r="12" spans="1:98" x14ac:dyDescent="0.25">
      <c r="A12" s="31" t="s">
        <v>9</v>
      </c>
      <c r="B12" s="47">
        <v>63.96</v>
      </c>
      <c r="C12" s="47">
        <v>61.86</v>
      </c>
      <c r="D12" s="48">
        <f t="shared" si="0"/>
        <v>62.91</v>
      </c>
      <c r="E12" s="47">
        <v>50.45</v>
      </c>
      <c r="F12" s="47">
        <v>52.25</v>
      </c>
      <c r="G12" s="49">
        <f t="shared" si="1"/>
        <v>51.35</v>
      </c>
      <c r="H12" s="47">
        <v>73.87</v>
      </c>
      <c r="I12" s="47">
        <v>54.05</v>
      </c>
      <c r="J12" s="49">
        <f t="shared" si="2"/>
        <v>63.96</v>
      </c>
      <c r="K12" s="47">
        <v>53.15</v>
      </c>
      <c r="L12" s="47">
        <v>29.73</v>
      </c>
      <c r="M12" s="49">
        <f t="shared" si="3"/>
        <v>41.44</v>
      </c>
      <c r="N12" s="47">
        <v>62.61</v>
      </c>
      <c r="O12" s="47">
        <v>66.67</v>
      </c>
      <c r="P12" s="71">
        <f t="shared" si="4"/>
        <v>58.156666666666666</v>
      </c>
      <c r="Q12" s="68">
        <v>57.41</v>
      </c>
      <c r="R12" s="47">
        <v>57.41</v>
      </c>
      <c r="S12" s="53">
        <f t="shared" si="5"/>
        <v>57.41</v>
      </c>
      <c r="T12" s="47">
        <v>69.44</v>
      </c>
      <c r="U12" s="47">
        <v>49.07</v>
      </c>
      <c r="V12" s="53">
        <f t="shared" si="6"/>
        <v>59.254999999999995</v>
      </c>
      <c r="W12" s="47">
        <v>70.06</v>
      </c>
      <c r="X12" s="47">
        <v>53.24</v>
      </c>
      <c r="Y12" s="53">
        <f t="shared" si="7"/>
        <v>61.650000000000006</v>
      </c>
      <c r="Z12" s="47">
        <v>46.3</v>
      </c>
      <c r="AA12" s="47">
        <v>35.19</v>
      </c>
      <c r="AB12" s="53">
        <f t="shared" si="8"/>
        <v>40.744999999999997</v>
      </c>
      <c r="AC12" s="47">
        <v>52.78</v>
      </c>
      <c r="AD12" s="47">
        <v>73.150000000000006</v>
      </c>
      <c r="AE12" s="74">
        <f t="shared" si="9"/>
        <v>57.498333333333335</v>
      </c>
      <c r="AF12" s="68">
        <v>82.69</v>
      </c>
      <c r="AG12" s="47">
        <v>55.13</v>
      </c>
      <c r="AH12" s="53">
        <f t="shared" si="10"/>
        <v>68.91</v>
      </c>
      <c r="AI12" s="47">
        <v>80.77</v>
      </c>
      <c r="AJ12" s="47">
        <v>84.62</v>
      </c>
      <c r="AK12" s="53">
        <f t="shared" si="11"/>
        <v>82.694999999999993</v>
      </c>
      <c r="AL12" s="47">
        <v>92.31</v>
      </c>
      <c r="AM12" s="47">
        <v>70.19</v>
      </c>
      <c r="AN12" s="53">
        <f t="shared" si="12"/>
        <v>81.25</v>
      </c>
      <c r="AO12" s="47">
        <v>85.58</v>
      </c>
      <c r="AP12" s="47">
        <v>85.58</v>
      </c>
      <c r="AQ12" s="47">
        <v>90.38</v>
      </c>
      <c r="AR12" s="47">
        <v>75.959999999999994</v>
      </c>
      <c r="AS12" s="53">
        <f t="shared" si="13"/>
        <v>84.374999999999986</v>
      </c>
      <c r="AT12" s="47">
        <v>53.85</v>
      </c>
      <c r="AU12" s="47">
        <v>40.380000000000003</v>
      </c>
      <c r="AV12" s="53">
        <f t="shared" si="14"/>
        <v>47.115000000000002</v>
      </c>
      <c r="AW12" s="47">
        <v>72.44</v>
      </c>
      <c r="AX12" s="47">
        <v>75</v>
      </c>
      <c r="AY12" s="47">
        <v>71.150000000000006</v>
      </c>
      <c r="AZ12" s="47">
        <v>15.38</v>
      </c>
      <c r="BA12" s="47">
        <v>40.380000000000003</v>
      </c>
      <c r="BB12" s="53">
        <f t="shared" si="15"/>
        <v>54.870000000000005</v>
      </c>
      <c r="BC12" s="47">
        <v>54.81</v>
      </c>
      <c r="BD12" s="47">
        <v>73.08</v>
      </c>
      <c r="BE12" s="47">
        <v>59.62</v>
      </c>
      <c r="BF12" s="47">
        <v>32.69</v>
      </c>
      <c r="BG12" s="53">
        <f t="shared" si="16"/>
        <v>55.05</v>
      </c>
      <c r="BH12" s="47">
        <v>65.38</v>
      </c>
      <c r="BI12" s="47">
        <v>85.58</v>
      </c>
      <c r="BJ12" s="28">
        <f t="shared" si="17"/>
        <v>69.469444444444449</v>
      </c>
      <c r="BK12" s="14">
        <v>69.819999999999993</v>
      </c>
      <c r="BL12" s="14">
        <v>67.569999999999993</v>
      </c>
      <c r="BM12" s="14">
        <v>68.47</v>
      </c>
      <c r="BN12" s="14">
        <v>47.75</v>
      </c>
      <c r="BO12" s="54">
        <f t="shared" si="18"/>
        <v>63.402499999999996</v>
      </c>
      <c r="BP12" s="14">
        <v>65.47</v>
      </c>
      <c r="BQ12" s="14">
        <v>63.06</v>
      </c>
      <c r="BR12" s="14">
        <v>40.54</v>
      </c>
      <c r="BS12" s="14">
        <v>14.41</v>
      </c>
      <c r="BT12" s="14">
        <v>30.63</v>
      </c>
      <c r="BU12" s="54">
        <f t="shared" si="19"/>
        <v>42.821999999999996</v>
      </c>
      <c r="BV12" s="14">
        <v>38.74</v>
      </c>
      <c r="BW12" s="14">
        <v>44.14</v>
      </c>
      <c r="BX12" s="14">
        <v>40.54</v>
      </c>
      <c r="BY12" s="45">
        <v>24.32</v>
      </c>
      <c r="BZ12" s="12">
        <f t="shared" si="20"/>
        <v>36.934999999999995</v>
      </c>
      <c r="CA12" s="78">
        <f t="shared" si="21"/>
        <v>47.719833333333327</v>
      </c>
      <c r="CB12" s="21">
        <v>69.44</v>
      </c>
      <c r="CC12" s="14">
        <v>67.59</v>
      </c>
      <c r="CD12" s="14">
        <v>68.52</v>
      </c>
      <c r="CE12" s="14">
        <v>42.59</v>
      </c>
      <c r="CF12" s="54">
        <f t="shared" si="22"/>
        <v>62.035000000000004</v>
      </c>
      <c r="CG12" s="14">
        <v>59.88</v>
      </c>
      <c r="CH12" s="14">
        <v>57.41</v>
      </c>
      <c r="CI12" s="14">
        <v>34.26</v>
      </c>
      <c r="CJ12" s="14">
        <v>21.3</v>
      </c>
      <c r="CK12" s="14">
        <v>34.26</v>
      </c>
      <c r="CL12" s="54">
        <f t="shared" si="23"/>
        <v>41.421999999999997</v>
      </c>
      <c r="CM12" s="14">
        <v>32.409999999999997</v>
      </c>
      <c r="CN12" s="14">
        <v>46.3</v>
      </c>
      <c r="CO12" s="14">
        <v>56.48</v>
      </c>
      <c r="CP12" s="14">
        <v>24.07</v>
      </c>
      <c r="CQ12" s="12">
        <f t="shared" si="24"/>
        <v>39.814999999999998</v>
      </c>
      <c r="CR12" s="59">
        <f t="shared" si="25"/>
        <v>47.757333333333328</v>
      </c>
      <c r="CS12" s="56"/>
    </row>
    <row r="13" spans="1:98" x14ac:dyDescent="0.25">
      <c r="A13" s="31" t="s">
        <v>10</v>
      </c>
      <c r="B13" s="47">
        <v>90.7</v>
      </c>
      <c r="C13" s="47">
        <v>72.87</v>
      </c>
      <c r="D13" s="48">
        <f t="shared" si="0"/>
        <v>81.784999999999997</v>
      </c>
      <c r="E13" s="47">
        <v>55.81</v>
      </c>
      <c r="F13" s="47">
        <v>44.19</v>
      </c>
      <c r="G13" s="49">
        <f t="shared" si="1"/>
        <v>50</v>
      </c>
      <c r="H13" s="47">
        <v>70.540000000000006</v>
      </c>
      <c r="I13" s="47">
        <v>67.44</v>
      </c>
      <c r="J13" s="49">
        <f t="shared" si="2"/>
        <v>68.990000000000009</v>
      </c>
      <c r="K13" s="47">
        <v>44.19</v>
      </c>
      <c r="L13" s="47">
        <v>39.53</v>
      </c>
      <c r="M13" s="49">
        <f t="shared" si="3"/>
        <v>41.86</v>
      </c>
      <c r="N13" s="47">
        <v>69.77</v>
      </c>
      <c r="O13" s="47">
        <v>72.09</v>
      </c>
      <c r="P13" s="71">
        <f t="shared" si="4"/>
        <v>64.082499999999996</v>
      </c>
      <c r="Q13" s="68">
        <v>60.78</v>
      </c>
      <c r="R13" s="47">
        <v>56.86</v>
      </c>
      <c r="S13" s="53">
        <f t="shared" si="5"/>
        <v>58.82</v>
      </c>
      <c r="T13" s="47">
        <v>54.9</v>
      </c>
      <c r="U13" s="47">
        <v>45.1</v>
      </c>
      <c r="V13" s="53">
        <f t="shared" si="6"/>
        <v>50</v>
      </c>
      <c r="W13" s="47">
        <v>79.739999999999995</v>
      </c>
      <c r="X13" s="47">
        <v>51.96</v>
      </c>
      <c r="Y13" s="53">
        <f t="shared" si="7"/>
        <v>65.849999999999994</v>
      </c>
      <c r="Z13" s="47">
        <v>15.69</v>
      </c>
      <c r="AA13" s="47">
        <v>15.69</v>
      </c>
      <c r="AB13" s="53">
        <f t="shared" si="8"/>
        <v>15.69</v>
      </c>
      <c r="AC13" s="47">
        <v>56.86</v>
      </c>
      <c r="AD13" s="47">
        <v>61.76</v>
      </c>
      <c r="AE13" s="74">
        <f t="shared" si="9"/>
        <v>51.496666666666663</v>
      </c>
      <c r="AF13" s="68">
        <v>85.71</v>
      </c>
      <c r="AG13" s="47">
        <v>71.430000000000007</v>
      </c>
      <c r="AH13" s="53">
        <f t="shared" si="10"/>
        <v>78.569999999999993</v>
      </c>
      <c r="AI13" s="47">
        <v>28.57</v>
      </c>
      <c r="AJ13" s="47">
        <v>42.86</v>
      </c>
      <c r="AK13" s="53">
        <f t="shared" si="11"/>
        <v>35.715000000000003</v>
      </c>
      <c r="AL13" s="47">
        <v>46.03</v>
      </c>
      <c r="AM13" s="47">
        <v>69.05</v>
      </c>
      <c r="AN13" s="53">
        <f t="shared" si="12"/>
        <v>57.54</v>
      </c>
      <c r="AO13" s="47">
        <v>78.569999999999993</v>
      </c>
      <c r="AP13" s="47">
        <v>66.67</v>
      </c>
      <c r="AQ13" s="47">
        <v>76.19</v>
      </c>
      <c r="AR13" s="47">
        <v>76.19</v>
      </c>
      <c r="AS13" s="53">
        <f t="shared" si="13"/>
        <v>74.405000000000001</v>
      </c>
      <c r="AT13" s="47">
        <v>90.48</v>
      </c>
      <c r="AU13" s="47">
        <v>66.67</v>
      </c>
      <c r="AV13" s="53">
        <f t="shared" si="14"/>
        <v>78.575000000000003</v>
      </c>
      <c r="AW13" s="47">
        <v>88.89</v>
      </c>
      <c r="AX13" s="47">
        <v>90.48</v>
      </c>
      <c r="AY13" s="47">
        <v>71.430000000000007</v>
      </c>
      <c r="AZ13" s="47">
        <v>61.9</v>
      </c>
      <c r="BA13" s="47">
        <v>85.71</v>
      </c>
      <c r="BB13" s="53">
        <f t="shared" si="15"/>
        <v>79.681999999999988</v>
      </c>
      <c r="BC13" s="47">
        <v>76.19</v>
      </c>
      <c r="BD13" s="47">
        <v>38.1</v>
      </c>
      <c r="BE13" s="47">
        <v>38.1</v>
      </c>
      <c r="BF13" s="47">
        <v>9.52</v>
      </c>
      <c r="BG13" s="53">
        <f t="shared" si="16"/>
        <v>40.477499999999999</v>
      </c>
      <c r="BH13" s="47">
        <v>59.52</v>
      </c>
      <c r="BI13" s="47">
        <v>66.67</v>
      </c>
      <c r="BJ13" s="28">
        <f t="shared" si="17"/>
        <v>63.461611111111111</v>
      </c>
      <c r="BK13" s="14">
        <v>62.79</v>
      </c>
      <c r="BL13" s="14">
        <v>74.42</v>
      </c>
      <c r="BM13" s="14">
        <v>67.44</v>
      </c>
      <c r="BN13" s="14">
        <v>55.81</v>
      </c>
      <c r="BO13" s="54">
        <f t="shared" si="18"/>
        <v>65.115000000000009</v>
      </c>
      <c r="BP13" s="14">
        <v>68.989999999999995</v>
      </c>
      <c r="BQ13" s="14">
        <v>65.12</v>
      </c>
      <c r="BR13" s="14">
        <v>58.14</v>
      </c>
      <c r="BS13" s="14">
        <v>34.880000000000003</v>
      </c>
      <c r="BT13" s="14">
        <v>39.53</v>
      </c>
      <c r="BU13" s="54">
        <f t="shared" si="19"/>
        <v>53.331999999999994</v>
      </c>
      <c r="BV13" s="14">
        <v>41.86</v>
      </c>
      <c r="BW13" s="14">
        <v>48.84</v>
      </c>
      <c r="BX13" s="14">
        <v>34.880000000000003</v>
      </c>
      <c r="BY13" s="45">
        <v>18.600000000000001</v>
      </c>
      <c r="BZ13" s="12">
        <f t="shared" si="20"/>
        <v>36.045000000000002</v>
      </c>
      <c r="CA13" s="78">
        <f t="shared" si="21"/>
        <v>51.497333333333337</v>
      </c>
      <c r="CB13" s="21">
        <v>63.73</v>
      </c>
      <c r="CC13" s="14">
        <v>72.55</v>
      </c>
      <c r="CD13" s="14">
        <v>78.430000000000007</v>
      </c>
      <c r="CE13" s="14">
        <v>59.8</v>
      </c>
      <c r="CF13" s="54">
        <f t="shared" si="22"/>
        <v>68.627499999999998</v>
      </c>
      <c r="CG13" s="14">
        <v>62.75</v>
      </c>
      <c r="CH13" s="14">
        <v>68.63</v>
      </c>
      <c r="CI13" s="14">
        <v>35.29</v>
      </c>
      <c r="CJ13" s="14">
        <v>15.69</v>
      </c>
      <c r="CK13" s="14">
        <v>43.14</v>
      </c>
      <c r="CL13" s="54">
        <f t="shared" si="23"/>
        <v>45.1</v>
      </c>
      <c r="CM13" s="14">
        <v>38.24</v>
      </c>
      <c r="CN13" s="14">
        <v>13.73</v>
      </c>
      <c r="CO13" s="14">
        <v>47.06</v>
      </c>
      <c r="CP13" s="14">
        <v>11.76</v>
      </c>
      <c r="CQ13" s="12">
        <f t="shared" si="24"/>
        <v>27.697500000000002</v>
      </c>
      <c r="CR13" s="59">
        <f t="shared" si="25"/>
        <v>47.141666666666659</v>
      </c>
      <c r="CS13" s="56"/>
    </row>
    <row r="14" spans="1:98" x14ac:dyDescent="0.25">
      <c r="A14" s="31" t="s">
        <v>11</v>
      </c>
      <c r="B14" s="47">
        <v>70</v>
      </c>
      <c r="C14" s="47">
        <v>86.67</v>
      </c>
      <c r="D14" s="48">
        <f t="shared" si="0"/>
        <v>78.335000000000008</v>
      </c>
      <c r="E14" s="47">
        <v>95</v>
      </c>
      <c r="F14" s="47">
        <v>90</v>
      </c>
      <c r="G14" s="49">
        <f t="shared" si="1"/>
        <v>92.5</v>
      </c>
      <c r="H14" s="47">
        <v>96.67</v>
      </c>
      <c r="I14" s="47">
        <v>35</v>
      </c>
      <c r="J14" s="49">
        <f t="shared" si="2"/>
        <v>65.835000000000008</v>
      </c>
      <c r="K14" s="47">
        <v>60</v>
      </c>
      <c r="L14" s="47">
        <v>30</v>
      </c>
      <c r="M14" s="49">
        <f t="shared" si="3"/>
        <v>45</v>
      </c>
      <c r="N14" s="47">
        <v>80</v>
      </c>
      <c r="O14" s="47">
        <v>77.5</v>
      </c>
      <c r="P14" s="71">
        <f t="shared" si="4"/>
        <v>73.195000000000007</v>
      </c>
      <c r="Q14" s="68">
        <v>100</v>
      </c>
      <c r="R14" s="47">
        <v>88.89</v>
      </c>
      <c r="S14" s="53">
        <f t="shared" si="5"/>
        <v>94.444999999999993</v>
      </c>
      <c r="T14" s="47">
        <v>33.33</v>
      </c>
      <c r="U14" s="47">
        <v>0</v>
      </c>
      <c r="V14" s="53">
        <f t="shared" si="6"/>
        <v>16.664999999999999</v>
      </c>
      <c r="W14" s="47">
        <v>88.89</v>
      </c>
      <c r="X14" s="47">
        <v>50</v>
      </c>
      <c r="Y14" s="53">
        <f t="shared" si="7"/>
        <v>69.444999999999993</v>
      </c>
      <c r="Z14" s="47">
        <v>66.67</v>
      </c>
      <c r="AA14" s="47">
        <v>33.33</v>
      </c>
      <c r="AB14" s="53">
        <f t="shared" si="8"/>
        <v>50</v>
      </c>
      <c r="AC14" s="47">
        <v>100</v>
      </c>
      <c r="AD14" s="47">
        <v>66.67</v>
      </c>
      <c r="AE14" s="74">
        <f t="shared" si="9"/>
        <v>66.204166666666666</v>
      </c>
      <c r="AF14" s="68">
        <v>88.24</v>
      </c>
      <c r="AG14" s="47">
        <v>64.709999999999994</v>
      </c>
      <c r="AH14" s="53">
        <f t="shared" si="10"/>
        <v>76.474999999999994</v>
      </c>
      <c r="AI14" s="47">
        <v>64.709999999999994</v>
      </c>
      <c r="AJ14" s="47">
        <v>70.59</v>
      </c>
      <c r="AK14" s="53">
        <f t="shared" si="11"/>
        <v>67.650000000000006</v>
      </c>
      <c r="AL14" s="47">
        <v>90.2</v>
      </c>
      <c r="AM14" s="47">
        <v>76.47</v>
      </c>
      <c r="AN14" s="53">
        <f t="shared" si="12"/>
        <v>83.335000000000008</v>
      </c>
      <c r="AO14" s="47">
        <v>79.41</v>
      </c>
      <c r="AP14" s="47">
        <v>82.35</v>
      </c>
      <c r="AQ14" s="47">
        <v>76.47</v>
      </c>
      <c r="AR14" s="47">
        <v>70.59</v>
      </c>
      <c r="AS14" s="53">
        <f t="shared" si="13"/>
        <v>77.204999999999998</v>
      </c>
      <c r="AT14" s="47">
        <v>64.709999999999994</v>
      </c>
      <c r="AU14" s="47">
        <v>52.94</v>
      </c>
      <c r="AV14" s="53">
        <f t="shared" si="14"/>
        <v>58.824999999999996</v>
      </c>
      <c r="AW14" s="47">
        <v>66.67</v>
      </c>
      <c r="AX14" s="47">
        <v>88.24</v>
      </c>
      <c r="AY14" s="47">
        <v>82.35</v>
      </c>
      <c r="AZ14" s="47">
        <v>47.06</v>
      </c>
      <c r="BA14" s="47">
        <v>70.59</v>
      </c>
      <c r="BB14" s="53">
        <f t="shared" si="15"/>
        <v>70.981999999999999</v>
      </c>
      <c r="BC14" s="47">
        <v>58.82</v>
      </c>
      <c r="BD14" s="47">
        <v>58.82</v>
      </c>
      <c r="BE14" s="47">
        <v>76.47</v>
      </c>
      <c r="BF14" s="47">
        <v>52.94</v>
      </c>
      <c r="BG14" s="53">
        <f t="shared" si="16"/>
        <v>61.762500000000003</v>
      </c>
      <c r="BH14" s="47">
        <v>70.59</v>
      </c>
      <c r="BI14" s="47">
        <v>52.94</v>
      </c>
      <c r="BJ14" s="28">
        <f t="shared" si="17"/>
        <v>68.862722222222217</v>
      </c>
      <c r="BK14" s="14">
        <v>92.5</v>
      </c>
      <c r="BL14" s="14">
        <v>87.5</v>
      </c>
      <c r="BM14" s="14">
        <v>90</v>
      </c>
      <c r="BN14" s="14">
        <v>80</v>
      </c>
      <c r="BO14" s="54">
        <f t="shared" si="18"/>
        <v>87.5</v>
      </c>
      <c r="BP14" s="14">
        <v>53.33</v>
      </c>
      <c r="BQ14" s="14">
        <v>45</v>
      </c>
      <c r="BR14" s="14">
        <v>50</v>
      </c>
      <c r="BS14" s="14">
        <v>60</v>
      </c>
      <c r="BT14" s="14">
        <v>30</v>
      </c>
      <c r="BU14" s="54">
        <f t="shared" si="19"/>
        <v>47.665999999999997</v>
      </c>
      <c r="BV14" s="14">
        <v>52.5</v>
      </c>
      <c r="BW14" s="14">
        <v>75</v>
      </c>
      <c r="BX14" s="14">
        <v>65</v>
      </c>
      <c r="BY14" s="45">
        <v>75</v>
      </c>
      <c r="BZ14" s="12">
        <f t="shared" si="20"/>
        <v>66.875</v>
      </c>
      <c r="CA14" s="78">
        <f t="shared" si="21"/>
        <v>67.346999999999994</v>
      </c>
      <c r="CB14" s="21">
        <v>83.33</v>
      </c>
      <c r="CC14" s="14">
        <v>66.67</v>
      </c>
      <c r="CD14" s="14">
        <v>66.67</v>
      </c>
      <c r="CE14" s="14">
        <v>66.67</v>
      </c>
      <c r="CF14" s="54">
        <f t="shared" si="22"/>
        <v>70.835000000000008</v>
      </c>
      <c r="CG14" s="14">
        <v>33.33</v>
      </c>
      <c r="CH14" s="14">
        <v>66.67</v>
      </c>
      <c r="CI14" s="14">
        <v>33.33</v>
      </c>
      <c r="CJ14" s="14">
        <v>66.67</v>
      </c>
      <c r="CK14" s="14">
        <v>33.33</v>
      </c>
      <c r="CL14" s="54">
        <f t="shared" si="23"/>
        <v>46.665999999999997</v>
      </c>
      <c r="CM14" s="14">
        <v>50</v>
      </c>
      <c r="CN14" s="14">
        <v>66.67</v>
      </c>
      <c r="CO14" s="14">
        <v>33.33</v>
      </c>
      <c r="CP14" s="14">
        <v>33.33</v>
      </c>
      <c r="CQ14" s="12">
        <f t="shared" si="24"/>
        <v>45.832499999999996</v>
      </c>
      <c r="CR14" s="59">
        <f t="shared" si="25"/>
        <v>54.444500000000005</v>
      </c>
      <c r="CS14" s="56"/>
    </row>
    <row r="15" spans="1:98" x14ac:dyDescent="0.25">
      <c r="A15" s="31" t="s">
        <v>12</v>
      </c>
      <c r="B15" s="47">
        <v>79.349999999999994</v>
      </c>
      <c r="C15" s="47">
        <v>68.12</v>
      </c>
      <c r="D15" s="48">
        <f t="shared" si="0"/>
        <v>73.734999999999999</v>
      </c>
      <c r="E15" s="47">
        <v>59.78</v>
      </c>
      <c r="F15" s="47">
        <v>66.3</v>
      </c>
      <c r="G15" s="49">
        <f t="shared" si="1"/>
        <v>63.04</v>
      </c>
      <c r="H15" s="47">
        <v>75.36</v>
      </c>
      <c r="I15" s="47">
        <v>42.39</v>
      </c>
      <c r="J15" s="49">
        <f t="shared" si="2"/>
        <v>58.875</v>
      </c>
      <c r="K15" s="47">
        <v>35.869999999999997</v>
      </c>
      <c r="L15" s="47">
        <v>28.26</v>
      </c>
      <c r="M15" s="49">
        <f t="shared" si="3"/>
        <v>32.064999999999998</v>
      </c>
      <c r="N15" s="47">
        <v>63.59</v>
      </c>
      <c r="O15" s="47">
        <v>58.7</v>
      </c>
      <c r="P15" s="71">
        <f t="shared" si="4"/>
        <v>58.334166666666668</v>
      </c>
      <c r="Q15" s="68">
        <v>44.29</v>
      </c>
      <c r="R15" s="47">
        <v>68.569999999999993</v>
      </c>
      <c r="S15" s="53">
        <f t="shared" si="5"/>
        <v>56.429999999999993</v>
      </c>
      <c r="T15" s="47">
        <v>65.709999999999994</v>
      </c>
      <c r="U15" s="47">
        <v>55.71</v>
      </c>
      <c r="V15" s="53">
        <f t="shared" si="6"/>
        <v>60.709999999999994</v>
      </c>
      <c r="W15" s="47">
        <v>79.52</v>
      </c>
      <c r="X15" s="47">
        <v>38.57</v>
      </c>
      <c r="Y15" s="53">
        <f t="shared" si="7"/>
        <v>59.045000000000002</v>
      </c>
      <c r="Z15" s="47">
        <v>74.290000000000006</v>
      </c>
      <c r="AA15" s="47">
        <v>62.86</v>
      </c>
      <c r="AB15" s="53">
        <f t="shared" si="8"/>
        <v>68.575000000000003</v>
      </c>
      <c r="AC15" s="47">
        <v>70.709999999999994</v>
      </c>
      <c r="AD15" s="47">
        <v>72.86</v>
      </c>
      <c r="AE15" s="74">
        <f t="shared" si="9"/>
        <v>64.721666666666664</v>
      </c>
      <c r="AF15" s="68">
        <v>63.1</v>
      </c>
      <c r="AG15" s="47">
        <v>72.22</v>
      </c>
      <c r="AH15" s="53">
        <f t="shared" si="10"/>
        <v>67.66</v>
      </c>
      <c r="AI15" s="47">
        <v>80.95</v>
      </c>
      <c r="AJ15" s="47">
        <v>61.9</v>
      </c>
      <c r="AK15" s="53">
        <f t="shared" si="11"/>
        <v>71.424999999999997</v>
      </c>
      <c r="AL15" s="47">
        <v>83.73</v>
      </c>
      <c r="AM15" s="47">
        <v>76.790000000000006</v>
      </c>
      <c r="AN15" s="53">
        <f t="shared" si="12"/>
        <v>80.260000000000005</v>
      </c>
      <c r="AO15" s="47">
        <v>68.45</v>
      </c>
      <c r="AP15" s="47">
        <v>82.14</v>
      </c>
      <c r="AQ15" s="47">
        <v>86.9</v>
      </c>
      <c r="AR15" s="47">
        <v>67.86</v>
      </c>
      <c r="AS15" s="53">
        <f t="shared" si="13"/>
        <v>76.337500000000006</v>
      </c>
      <c r="AT15" s="47">
        <v>60.71</v>
      </c>
      <c r="AU15" s="47">
        <v>26.19</v>
      </c>
      <c r="AV15" s="53">
        <f t="shared" si="14"/>
        <v>43.45</v>
      </c>
      <c r="AW15" s="47">
        <v>65.08</v>
      </c>
      <c r="AX15" s="47">
        <v>76.19</v>
      </c>
      <c r="AY15" s="47">
        <v>63.1</v>
      </c>
      <c r="AZ15" s="47">
        <v>40.479999999999997</v>
      </c>
      <c r="BA15" s="47">
        <v>29.76</v>
      </c>
      <c r="BB15" s="53">
        <f t="shared" si="15"/>
        <v>54.92199999999999</v>
      </c>
      <c r="BC15" s="47">
        <v>38.1</v>
      </c>
      <c r="BD15" s="47">
        <v>48.81</v>
      </c>
      <c r="BE15" s="47">
        <v>55.95</v>
      </c>
      <c r="BF15" s="47">
        <v>34.520000000000003</v>
      </c>
      <c r="BG15" s="53">
        <f t="shared" si="16"/>
        <v>44.345000000000006</v>
      </c>
      <c r="BH15" s="47">
        <v>57.74</v>
      </c>
      <c r="BI15" s="47">
        <v>72.02</v>
      </c>
      <c r="BJ15" s="28">
        <f t="shared" si="17"/>
        <v>63.128833333333333</v>
      </c>
      <c r="BK15" s="14">
        <v>72.28</v>
      </c>
      <c r="BL15" s="14">
        <v>71.2</v>
      </c>
      <c r="BM15" s="14">
        <v>60.87</v>
      </c>
      <c r="BN15" s="14">
        <v>45.11</v>
      </c>
      <c r="BO15" s="54">
        <f t="shared" si="18"/>
        <v>62.365000000000009</v>
      </c>
      <c r="BP15" s="14">
        <v>61.23</v>
      </c>
      <c r="BQ15" s="14">
        <v>59.78</v>
      </c>
      <c r="BR15" s="14">
        <v>30.43</v>
      </c>
      <c r="BS15" s="14">
        <v>10.87</v>
      </c>
      <c r="BT15" s="14">
        <v>22.83</v>
      </c>
      <c r="BU15" s="54">
        <f t="shared" si="19"/>
        <v>37.027999999999999</v>
      </c>
      <c r="BV15" s="14">
        <v>39.67</v>
      </c>
      <c r="BW15" s="14">
        <v>50</v>
      </c>
      <c r="BX15" s="14">
        <v>50</v>
      </c>
      <c r="BY15" s="45">
        <v>28.26</v>
      </c>
      <c r="BZ15" s="12">
        <f t="shared" si="20"/>
        <v>41.982500000000002</v>
      </c>
      <c r="CA15" s="78">
        <f t="shared" si="21"/>
        <v>47.125166666666665</v>
      </c>
      <c r="CB15" s="21">
        <v>81.430000000000007</v>
      </c>
      <c r="CC15" s="14">
        <v>80.709999999999994</v>
      </c>
      <c r="CD15" s="14">
        <v>78.569999999999993</v>
      </c>
      <c r="CE15" s="14">
        <v>72.86</v>
      </c>
      <c r="CF15" s="54">
        <f t="shared" si="22"/>
        <v>78.392499999999998</v>
      </c>
      <c r="CG15" s="14">
        <v>60</v>
      </c>
      <c r="CH15" s="14">
        <v>70</v>
      </c>
      <c r="CI15" s="14">
        <v>61.43</v>
      </c>
      <c r="CJ15" s="14">
        <v>15.71</v>
      </c>
      <c r="CK15" s="14">
        <v>55.71</v>
      </c>
      <c r="CL15" s="54">
        <f t="shared" si="23"/>
        <v>52.570000000000007</v>
      </c>
      <c r="CM15" s="14">
        <v>49.29</v>
      </c>
      <c r="CN15" s="14">
        <v>57.14</v>
      </c>
      <c r="CO15" s="14">
        <v>55.71</v>
      </c>
      <c r="CP15" s="14">
        <v>38.57</v>
      </c>
      <c r="CQ15" s="12">
        <f t="shared" si="24"/>
        <v>50.177500000000002</v>
      </c>
      <c r="CR15" s="59">
        <f t="shared" si="25"/>
        <v>60.38</v>
      </c>
      <c r="CS15" s="56"/>
    </row>
    <row r="16" spans="1:98" x14ac:dyDescent="0.25">
      <c r="A16" s="31" t="s">
        <v>13</v>
      </c>
      <c r="B16" s="47">
        <v>75</v>
      </c>
      <c r="C16" s="47">
        <v>59.26</v>
      </c>
      <c r="D16" s="48">
        <f t="shared" si="0"/>
        <v>67.13</v>
      </c>
      <c r="E16" s="47">
        <v>61.11</v>
      </c>
      <c r="F16" s="47">
        <v>47.22</v>
      </c>
      <c r="G16" s="49">
        <f t="shared" si="1"/>
        <v>54.164999999999999</v>
      </c>
      <c r="H16" s="47">
        <v>75</v>
      </c>
      <c r="I16" s="47">
        <v>70.83</v>
      </c>
      <c r="J16" s="49">
        <f t="shared" si="2"/>
        <v>72.914999999999992</v>
      </c>
      <c r="K16" s="47">
        <v>52.78</v>
      </c>
      <c r="L16" s="47">
        <v>36.11</v>
      </c>
      <c r="M16" s="49">
        <f t="shared" si="3"/>
        <v>44.445</v>
      </c>
      <c r="N16" s="47">
        <v>79.17</v>
      </c>
      <c r="O16" s="47">
        <v>80.56</v>
      </c>
      <c r="P16" s="71">
        <f t="shared" si="4"/>
        <v>66.397499999999994</v>
      </c>
      <c r="Q16" s="68">
        <v>75.760000000000005</v>
      </c>
      <c r="R16" s="47">
        <v>58.08</v>
      </c>
      <c r="S16" s="53">
        <f t="shared" si="5"/>
        <v>66.92</v>
      </c>
      <c r="T16" s="47">
        <v>60.61</v>
      </c>
      <c r="U16" s="47">
        <v>72.73</v>
      </c>
      <c r="V16" s="53">
        <f t="shared" si="6"/>
        <v>66.67</v>
      </c>
      <c r="W16" s="47">
        <v>81.31</v>
      </c>
      <c r="X16" s="47">
        <v>59.09</v>
      </c>
      <c r="Y16" s="53">
        <f t="shared" si="7"/>
        <v>70.2</v>
      </c>
      <c r="Z16" s="47">
        <v>36.36</v>
      </c>
      <c r="AA16" s="47">
        <v>30.3</v>
      </c>
      <c r="AB16" s="53">
        <f t="shared" si="8"/>
        <v>33.33</v>
      </c>
      <c r="AC16" s="47">
        <v>76.52</v>
      </c>
      <c r="AD16" s="47">
        <v>76.52</v>
      </c>
      <c r="AE16" s="74">
        <f t="shared" si="9"/>
        <v>65.026666666666657</v>
      </c>
      <c r="AF16" s="68">
        <v>76.47</v>
      </c>
      <c r="AG16" s="47">
        <v>43.14</v>
      </c>
      <c r="AH16" s="53">
        <f t="shared" si="10"/>
        <v>59.805</v>
      </c>
      <c r="AI16" s="47">
        <v>52.94</v>
      </c>
      <c r="AJ16" s="47">
        <v>58.82</v>
      </c>
      <c r="AK16" s="53">
        <f t="shared" si="11"/>
        <v>55.879999999999995</v>
      </c>
      <c r="AL16" s="47">
        <v>58.82</v>
      </c>
      <c r="AM16" s="47">
        <v>64.709999999999994</v>
      </c>
      <c r="AN16" s="53">
        <f t="shared" si="12"/>
        <v>61.765000000000001</v>
      </c>
      <c r="AO16" s="47">
        <v>79.41</v>
      </c>
      <c r="AP16" s="47">
        <v>73.53</v>
      </c>
      <c r="AQ16" s="47">
        <v>82.35</v>
      </c>
      <c r="AR16" s="47">
        <v>70.59</v>
      </c>
      <c r="AS16" s="53">
        <f t="shared" si="13"/>
        <v>76.47</v>
      </c>
      <c r="AT16" s="47">
        <v>52.94</v>
      </c>
      <c r="AU16" s="47">
        <v>47.06</v>
      </c>
      <c r="AV16" s="53">
        <f t="shared" si="14"/>
        <v>50</v>
      </c>
      <c r="AW16" s="47">
        <v>56.86</v>
      </c>
      <c r="AX16" s="47">
        <v>94.12</v>
      </c>
      <c r="AY16" s="47">
        <v>70.59</v>
      </c>
      <c r="AZ16" s="47">
        <v>47.06</v>
      </c>
      <c r="BA16" s="47">
        <v>58.82</v>
      </c>
      <c r="BB16" s="53">
        <f t="shared" si="15"/>
        <v>65.489999999999995</v>
      </c>
      <c r="BC16" s="47">
        <v>44.12</v>
      </c>
      <c r="BD16" s="47">
        <v>41.18</v>
      </c>
      <c r="BE16" s="47">
        <v>58.82</v>
      </c>
      <c r="BF16" s="47">
        <v>35.29</v>
      </c>
      <c r="BG16" s="53">
        <f t="shared" si="16"/>
        <v>44.852499999999999</v>
      </c>
      <c r="BH16" s="47">
        <v>73.53</v>
      </c>
      <c r="BI16" s="47">
        <v>70.59</v>
      </c>
      <c r="BJ16" s="28">
        <f t="shared" si="17"/>
        <v>62.042500000000004</v>
      </c>
      <c r="BK16" s="14">
        <v>88.89</v>
      </c>
      <c r="BL16" s="14">
        <v>86.11</v>
      </c>
      <c r="BM16" s="14">
        <v>83.33</v>
      </c>
      <c r="BN16" s="14">
        <v>80.56</v>
      </c>
      <c r="BO16" s="54">
        <f t="shared" si="18"/>
        <v>84.722499999999997</v>
      </c>
      <c r="BP16" s="14">
        <v>56.48</v>
      </c>
      <c r="BQ16" s="14">
        <v>72.22</v>
      </c>
      <c r="BR16" s="14">
        <v>44.44</v>
      </c>
      <c r="BS16" s="14">
        <v>16.670000000000002</v>
      </c>
      <c r="BT16" s="14">
        <v>38.89</v>
      </c>
      <c r="BU16" s="54">
        <f t="shared" si="19"/>
        <v>45.739999999999995</v>
      </c>
      <c r="BV16" s="14">
        <v>34.72</v>
      </c>
      <c r="BW16" s="14">
        <v>47.22</v>
      </c>
      <c r="BX16" s="14">
        <v>66.67</v>
      </c>
      <c r="BY16" s="45">
        <v>22.22</v>
      </c>
      <c r="BZ16" s="12">
        <f t="shared" si="20"/>
        <v>42.707500000000003</v>
      </c>
      <c r="CA16" s="78">
        <f t="shared" si="21"/>
        <v>57.723333333333329</v>
      </c>
      <c r="CB16" s="21">
        <v>68.94</v>
      </c>
      <c r="CC16" s="14">
        <v>65.91</v>
      </c>
      <c r="CD16" s="14">
        <v>69.7</v>
      </c>
      <c r="CE16" s="14">
        <v>61.36</v>
      </c>
      <c r="CF16" s="54">
        <f t="shared" si="22"/>
        <v>66.477500000000006</v>
      </c>
      <c r="CG16" s="14">
        <v>55.56</v>
      </c>
      <c r="CH16" s="14">
        <v>86.36</v>
      </c>
      <c r="CI16" s="14">
        <v>65.150000000000006</v>
      </c>
      <c r="CJ16" s="14">
        <v>16.670000000000002</v>
      </c>
      <c r="CK16" s="14">
        <v>31.82</v>
      </c>
      <c r="CL16" s="54">
        <f t="shared" si="23"/>
        <v>51.112000000000002</v>
      </c>
      <c r="CM16" s="14">
        <v>32.58</v>
      </c>
      <c r="CN16" s="14">
        <v>28.79</v>
      </c>
      <c r="CO16" s="14">
        <v>77.27</v>
      </c>
      <c r="CP16" s="14">
        <v>43.94</v>
      </c>
      <c r="CQ16" s="12">
        <f t="shared" si="24"/>
        <v>45.644999999999996</v>
      </c>
      <c r="CR16" s="59">
        <f t="shared" si="25"/>
        <v>54.411500000000011</v>
      </c>
      <c r="CS16" s="56"/>
    </row>
    <row r="17" spans="1:97" x14ac:dyDescent="0.25">
      <c r="A17" s="31" t="s">
        <v>14</v>
      </c>
      <c r="B17" s="47">
        <v>73.209999999999994</v>
      </c>
      <c r="C17" s="47">
        <v>57.14</v>
      </c>
      <c r="D17" s="48">
        <f t="shared" si="0"/>
        <v>65.174999999999997</v>
      </c>
      <c r="E17" s="47">
        <v>39.29</v>
      </c>
      <c r="F17" s="47">
        <v>26.79</v>
      </c>
      <c r="G17" s="49">
        <f t="shared" si="1"/>
        <v>33.04</v>
      </c>
      <c r="H17" s="47">
        <v>66.069999999999993</v>
      </c>
      <c r="I17" s="47">
        <v>45.54</v>
      </c>
      <c r="J17" s="49">
        <f t="shared" si="2"/>
        <v>55.804999999999993</v>
      </c>
      <c r="K17" s="47">
        <v>25</v>
      </c>
      <c r="L17" s="47">
        <v>21.43</v>
      </c>
      <c r="M17" s="49">
        <f t="shared" si="3"/>
        <v>23.215</v>
      </c>
      <c r="N17" s="47">
        <v>54.46</v>
      </c>
      <c r="O17" s="47">
        <v>79.459999999999994</v>
      </c>
      <c r="P17" s="71">
        <f t="shared" si="4"/>
        <v>51.85916666666666</v>
      </c>
      <c r="Q17" s="68">
        <v>94.29</v>
      </c>
      <c r="R17" s="47">
        <v>75.239999999999995</v>
      </c>
      <c r="S17" s="53">
        <f t="shared" si="5"/>
        <v>84.765000000000001</v>
      </c>
      <c r="T17" s="47">
        <v>68.569999999999993</v>
      </c>
      <c r="U17" s="47">
        <v>45.71</v>
      </c>
      <c r="V17" s="53">
        <f t="shared" si="6"/>
        <v>57.14</v>
      </c>
      <c r="W17" s="47">
        <v>77.62</v>
      </c>
      <c r="X17" s="47">
        <v>56.43</v>
      </c>
      <c r="Y17" s="53">
        <f t="shared" si="7"/>
        <v>67.025000000000006</v>
      </c>
      <c r="Z17" s="47">
        <v>64.290000000000006</v>
      </c>
      <c r="AA17" s="47">
        <v>44.29</v>
      </c>
      <c r="AB17" s="53">
        <f t="shared" si="8"/>
        <v>54.290000000000006</v>
      </c>
      <c r="AC17" s="47">
        <v>72.86</v>
      </c>
      <c r="AD17" s="47">
        <v>68.569999999999993</v>
      </c>
      <c r="AE17" s="74">
        <f t="shared" si="9"/>
        <v>67.441666666666677</v>
      </c>
      <c r="AF17" s="68">
        <v>71.430000000000007</v>
      </c>
      <c r="AG17" s="47">
        <v>62.59</v>
      </c>
      <c r="AH17" s="53">
        <f t="shared" si="10"/>
        <v>67.010000000000005</v>
      </c>
      <c r="AI17" s="47">
        <v>73.47</v>
      </c>
      <c r="AJ17" s="47">
        <v>73.47</v>
      </c>
      <c r="AK17" s="53">
        <f t="shared" si="11"/>
        <v>73.47</v>
      </c>
      <c r="AL17" s="47">
        <v>73.47</v>
      </c>
      <c r="AM17" s="47">
        <v>67.349999999999994</v>
      </c>
      <c r="AN17" s="53">
        <f t="shared" si="12"/>
        <v>70.41</v>
      </c>
      <c r="AO17" s="47">
        <v>84.69</v>
      </c>
      <c r="AP17" s="47">
        <v>80.61</v>
      </c>
      <c r="AQ17" s="47">
        <v>79.59</v>
      </c>
      <c r="AR17" s="47">
        <v>68.37</v>
      </c>
      <c r="AS17" s="53">
        <f t="shared" si="13"/>
        <v>78.314999999999998</v>
      </c>
      <c r="AT17" s="47">
        <v>57.14</v>
      </c>
      <c r="AU17" s="47">
        <v>46.94</v>
      </c>
      <c r="AV17" s="53">
        <f t="shared" si="14"/>
        <v>52.04</v>
      </c>
      <c r="AW17" s="47">
        <v>78.23</v>
      </c>
      <c r="AX17" s="47">
        <v>81.63</v>
      </c>
      <c r="AY17" s="47">
        <v>75.510000000000005</v>
      </c>
      <c r="AZ17" s="47">
        <v>42.86</v>
      </c>
      <c r="BA17" s="47">
        <v>46.94</v>
      </c>
      <c r="BB17" s="53">
        <f t="shared" si="15"/>
        <v>65.034000000000006</v>
      </c>
      <c r="BC17" s="47">
        <v>57.14</v>
      </c>
      <c r="BD17" s="47">
        <v>59.18</v>
      </c>
      <c r="BE17" s="47">
        <v>63.27</v>
      </c>
      <c r="BF17" s="47">
        <v>38.78</v>
      </c>
      <c r="BG17" s="53">
        <f t="shared" si="16"/>
        <v>54.592500000000001</v>
      </c>
      <c r="BH17" s="47">
        <v>65.31</v>
      </c>
      <c r="BI17" s="47">
        <v>73.47</v>
      </c>
      <c r="BJ17" s="28">
        <f t="shared" si="17"/>
        <v>66.627944444444466</v>
      </c>
      <c r="BK17" s="14">
        <v>80.36</v>
      </c>
      <c r="BL17" s="14">
        <v>81.25</v>
      </c>
      <c r="BM17" s="14">
        <v>82.14</v>
      </c>
      <c r="BN17" s="14">
        <v>56.25</v>
      </c>
      <c r="BO17" s="54">
        <f t="shared" si="18"/>
        <v>75</v>
      </c>
      <c r="BP17" s="14">
        <v>50.6</v>
      </c>
      <c r="BQ17" s="14">
        <v>67.86</v>
      </c>
      <c r="BR17" s="14">
        <v>25</v>
      </c>
      <c r="BS17" s="14">
        <v>16.07</v>
      </c>
      <c r="BT17" s="14">
        <v>41.07</v>
      </c>
      <c r="BU17" s="54">
        <f t="shared" si="19"/>
        <v>40.119999999999997</v>
      </c>
      <c r="BV17" s="14">
        <v>19.64</v>
      </c>
      <c r="BW17" s="14">
        <v>32.14</v>
      </c>
      <c r="BX17" s="14">
        <v>50</v>
      </c>
      <c r="BY17" s="45">
        <v>26.79</v>
      </c>
      <c r="BZ17" s="12">
        <f t="shared" si="20"/>
        <v>32.142499999999998</v>
      </c>
      <c r="CA17" s="78">
        <f t="shared" si="21"/>
        <v>49.087499999999999</v>
      </c>
      <c r="CB17" s="21">
        <v>74.290000000000006</v>
      </c>
      <c r="CC17" s="14">
        <v>78.569999999999993</v>
      </c>
      <c r="CD17" s="14">
        <v>90</v>
      </c>
      <c r="CE17" s="14">
        <v>75</v>
      </c>
      <c r="CF17" s="54">
        <f t="shared" si="22"/>
        <v>79.465000000000003</v>
      </c>
      <c r="CG17" s="14">
        <v>65.709999999999994</v>
      </c>
      <c r="CH17" s="14">
        <v>71.430000000000007</v>
      </c>
      <c r="CI17" s="14">
        <v>48.57</v>
      </c>
      <c r="CJ17" s="14">
        <v>17.14</v>
      </c>
      <c r="CK17" s="14">
        <v>32.86</v>
      </c>
      <c r="CL17" s="54">
        <f t="shared" si="23"/>
        <v>47.141999999999996</v>
      </c>
      <c r="CM17" s="14">
        <v>44.29</v>
      </c>
      <c r="CN17" s="14">
        <v>47.14</v>
      </c>
      <c r="CO17" s="14">
        <v>50</v>
      </c>
      <c r="CP17" s="14">
        <v>34.29</v>
      </c>
      <c r="CQ17" s="12">
        <f t="shared" si="24"/>
        <v>43.93</v>
      </c>
      <c r="CR17" s="59">
        <f t="shared" si="25"/>
        <v>56.845666666666666</v>
      </c>
      <c r="CS17" s="56"/>
    </row>
    <row r="18" spans="1:97" x14ac:dyDescent="0.25">
      <c r="A18" s="31" t="s">
        <v>15</v>
      </c>
      <c r="B18" s="47">
        <v>81.650000000000006</v>
      </c>
      <c r="C18" s="47">
        <v>53.82</v>
      </c>
      <c r="D18" s="48">
        <f t="shared" si="0"/>
        <v>67.734999999999999</v>
      </c>
      <c r="E18" s="47">
        <v>76.150000000000006</v>
      </c>
      <c r="F18" s="47">
        <v>53.21</v>
      </c>
      <c r="G18" s="49">
        <f t="shared" si="1"/>
        <v>64.680000000000007</v>
      </c>
      <c r="H18" s="47">
        <v>70.95</v>
      </c>
      <c r="I18" s="47">
        <v>52.29</v>
      </c>
      <c r="J18" s="49">
        <f t="shared" si="2"/>
        <v>61.620000000000005</v>
      </c>
      <c r="K18" s="47">
        <v>54.13</v>
      </c>
      <c r="L18" s="47">
        <v>37.61</v>
      </c>
      <c r="M18" s="49">
        <f t="shared" si="3"/>
        <v>45.870000000000005</v>
      </c>
      <c r="N18" s="47">
        <v>45.87</v>
      </c>
      <c r="O18" s="47">
        <v>53.21</v>
      </c>
      <c r="P18" s="71">
        <f t="shared" si="4"/>
        <v>56.497500000000002</v>
      </c>
      <c r="Q18" s="68">
        <v>68.040000000000006</v>
      </c>
      <c r="R18" s="47">
        <v>54.3</v>
      </c>
      <c r="S18" s="53">
        <f t="shared" si="5"/>
        <v>61.17</v>
      </c>
      <c r="T18" s="47">
        <v>69.069999999999993</v>
      </c>
      <c r="U18" s="47">
        <v>45.36</v>
      </c>
      <c r="V18" s="53">
        <f t="shared" si="6"/>
        <v>57.214999999999996</v>
      </c>
      <c r="W18" s="47">
        <v>68.040000000000006</v>
      </c>
      <c r="X18" s="47">
        <v>46.91</v>
      </c>
      <c r="Y18" s="53">
        <f t="shared" si="7"/>
        <v>57.475000000000001</v>
      </c>
      <c r="Z18" s="47">
        <v>40.21</v>
      </c>
      <c r="AA18" s="47">
        <v>29.9</v>
      </c>
      <c r="AB18" s="53">
        <f t="shared" si="8"/>
        <v>35.055</v>
      </c>
      <c r="AC18" s="47">
        <v>59.79</v>
      </c>
      <c r="AD18" s="47">
        <v>58.76</v>
      </c>
      <c r="AE18" s="74">
        <f t="shared" si="9"/>
        <v>54.910833333333329</v>
      </c>
      <c r="AF18" s="68">
        <v>82.11</v>
      </c>
      <c r="AG18" s="47">
        <v>49.82</v>
      </c>
      <c r="AH18" s="53">
        <f t="shared" si="10"/>
        <v>65.965000000000003</v>
      </c>
      <c r="AI18" s="47">
        <v>68.42</v>
      </c>
      <c r="AJ18" s="47">
        <v>49.47</v>
      </c>
      <c r="AK18" s="53">
        <f t="shared" si="11"/>
        <v>58.945</v>
      </c>
      <c r="AL18" s="47">
        <v>68.069999999999993</v>
      </c>
      <c r="AM18" s="47">
        <v>40.53</v>
      </c>
      <c r="AN18" s="53">
        <f t="shared" si="12"/>
        <v>54.3</v>
      </c>
      <c r="AO18" s="47">
        <v>68.95</v>
      </c>
      <c r="AP18" s="47">
        <v>57.37</v>
      </c>
      <c r="AQ18" s="47">
        <v>65.260000000000005</v>
      </c>
      <c r="AR18" s="47">
        <v>54.21</v>
      </c>
      <c r="AS18" s="53">
        <f t="shared" si="13"/>
        <v>61.447499999999998</v>
      </c>
      <c r="AT18" s="47">
        <v>26.32</v>
      </c>
      <c r="AU18" s="47">
        <v>25.26</v>
      </c>
      <c r="AV18" s="53">
        <f t="shared" si="14"/>
        <v>25.79</v>
      </c>
      <c r="AW18" s="47">
        <v>63.86</v>
      </c>
      <c r="AX18" s="47">
        <v>70.53</v>
      </c>
      <c r="AY18" s="47">
        <v>66.319999999999993</v>
      </c>
      <c r="AZ18" s="47">
        <v>38.950000000000003</v>
      </c>
      <c r="BA18" s="47">
        <v>47.37</v>
      </c>
      <c r="BB18" s="53">
        <f t="shared" si="15"/>
        <v>57.405999999999992</v>
      </c>
      <c r="BC18" s="47">
        <v>53.16</v>
      </c>
      <c r="BD18" s="47">
        <v>46.32</v>
      </c>
      <c r="BE18" s="47">
        <v>63.16</v>
      </c>
      <c r="BF18" s="47">
        <v>31.58</v>
      </c>
      <c r="BG18" s="53">
        <f t="shared" si="16"/>
        <v>48.554999999999993</v>
      </c>
      <c r="BH18" s="47">
        <v>59.47</v>
      </c>
      <c r="BI18" s="47">
        <v>63.16</v>
      </c>
      <c r="BJ18" s="28">
        <f t="shared" si="17"/>
        <v>55.00427777777778</v>
      </c>
      <c r="BK18" s="14">
        <v>65.599999999999994</v>
      </c>
      <c r="BL18" s="14">
        <v>63.3</v>
      </c>
      <c r="BM18" s="14">
        <v>61.47</v>
      </c>
      <c r="BN18" s="14">
        <v>60.55</v>
      </c>
      <c r="BO18" s="54">
        <f t="shared" si="18"/>
        <v>62.72999999999999</v>
      </c>
      <c r="BP18" s="14">
        <v>74.62</v>
      </c>
      <c r="BQ18" s="14">
        <v>68.81</v>
      </c>
      <c r="BR18" s="14">
        <v>41.28</v>
      </c>
      <c r="BS18" s="14">
        <v>36.700000000000003</v>
      </c>
      <c r="BT18" s="14">
        <v>35.78</v>
      </c>
      <c r="BU18" s="54">
        <f t="shared" si="19"/>
        <v>51.438000000000009</v>
      </c>
      <c r="BV18" s="14">
        <v>37.159999999999997</v>
      </c>
      <c r="BW18" s="14">
        <v>48.62</v>
      </c>
      <c r="BX18" s="14">
        <v>50.46</v>
      </c>
      <c r="BY18" s="45">
        <v>43.12</v>
      </c>
      <c r="BZ18" s="12">
        <f t="shared" si="20"/>
        <v>44.84</v>
      </c>
      <c r="CA18" s="78">
        <f t="shared" si="21"/>
        <v>53.00266666666667</v>
      </c>
      <c r="CB18" s="21">
        <v>62.89</v>
      </c>
      <c r="CC18" s="14">
        <v>61.86</v>
      </c>
      <c r="CD18" s="14">
        <v>42.27</v>
      </c>
      <c r="CE18" s="14">
        <v>55.67</v>
      </c>
      <c r="CF18" s="54">
        <f t="shared" si="22"/>
        <v>55.672499999999999</v>
      </c>
      <c r="CG18" s="14">
        <v>60.82</v>
      </c>
      <c r="CH18" s="14">
        <v>84.54</v>
      </c>
      <c r="CI18" s="14">
        <v>52.58</v>
      </c>
      <c r="CJ18" s="14">
        <v>21.65</v>
      </c>
      <c r="CK18" s="14">
        <v>38.14</v>
      </c>
      <c r="CL18" s="54">
        <f t="shared" si="23"/>
        <v>51.546000000000006</v>
      </c>
      <c r="CM18" s="14">
        <v>45.36</v>
      </c>
      <c r="CN18" s="14">
        <v>40.21</v>
      </c>
      <c r="CO18" s="14">
        <v>31.96</v>
      </c>
      <c r="CP18" s="14">
        <v>24.74</v>
      </c>
      <c r="CQ18" s="12">
        <f t="shared" si="24"/>
        <v>35.567500000000003</v>
      </c>
      <c r="CR18" s="59">
        <f t="shared" si="25"/>
        <v>47.595333333333336</v>
      </c>
      <c r="CS18" s="56"/>
    </row>
    <row r="19" spans="1:97" x14ac:dyDescent="0.25">
      <c r="A19" s="31" t="s">
        <v>16</v>
      </c>
      <c r="B19" s="47">
        <v>84.62</v>
      </c>
      <c r="C19" s="47">
        <v>53.85</v>
      </c>
      <c r="D19" s="48">
        <f t="shared" si="0"/>
        <v>69.234999999999999</v>
      </c>
      <c r="E19" s="47">
        <v>84.62</v>
      </c>
      <c r="F19" s="47">
        <v>38.46</v>
      </c>
      <c r="G19" s="49">
        <f t="shared" si="1"/>
        <v>61.540000000000006</v>
      </c>
      <c r="H19" s="47">
        <v>65.38</v>
      </c>
      <c r="I19" s="47">
        <v>44.23</v>
      </c>
      <c r="J19" s="49">
        <f t="shared" si="2"/>
        <v>54.804999999999993</v>
      </c>
      <c r="K19" s="47">
        <v>50</v>
      </c>
      <c r="L19" s="47">
        <v>19.23</v>
      </c>
      <c r="M19" s="49">
        <f t="shared" si="3"/>
        <v>34.615000000000002</v>
      </c>
      <c r="N19" s="47">
        <v>55.77</v>
      </c>
      <c r="O19" s="47">
        <v>82.69</v>
      </c>
      <c r="P19" s="71">
        <f t="shared" si="4"/>
        <v>59.775833333333331</v>
      </c>
      <c r="Q19" s="68">
        <v>83.33</v>
      </c>
      <c r="R19" s="47">
        <v>66.67</v>
      </c>
      <c r="S19" s="53">
        <f t="shared" si="5"/>
        <v>75</v>
      </c>
      <c r="T19" s="47">
        <v>75</v>
      </c>
      <c r="U19" s="47">
        <v>62.5</v>
      </c>
      <c r="V19" s="53">
        <f t="shared" si="6"/>
        <v>68.75</v>
      </c>
      <c r="W19" s="47">
        <v>81.94</v>
      </c>
      <c r="X19" s="47">
        <v>58.33</v>
      </c>
      <c r="Y19" s="53">
        <f t="shared" si="7"/>
        <v>70.134999999999991</v>
      </c>
      <c r="Z19" s="47">
        <v>50</v>
      </c>
      <c r="AA19" s="47">
        <v>16.670000000000002</v>
      </c>
      <c r="AB19" s="53">
        <f t="shared" si="8"/>
        <v>33.335000000000001</v>
      </c>
      <c r="AC19" s="47">
        <v>47.92</v>
      </c>
      <c r="AD19" s="47">
        <v>68.75</v>
      </c>
      <c r="AE19" s="74">
        <f t="shared" si="9"/>
        <v>60.648333333333333</v>
      </c>
      <c r="AF19" s="68">
        <v>61.11</v>
      </c>
      <c r="AG19" s="47">
        <v>67.59</v>
      </c>
      <c r="AH19" s="53">
        <f t="shared" si="10"/>
        <v>64.349999999999994</v>
      </c>
      <c r="AI19" s="47">
        <v>72.22</v>
      </c>
      <c r="AJ19" s="47">
        <v>47.22</v>
      </c>
      <c r="AK19" s="53">
        <f t="shared" si="11"/>
        <v>59.72</v>
      </c>
      <c r="AL19" s="47">
        <v>79.63</v>
      </c>
      <c r="AM19" s="47">
        <v>61.11</v>
      </c>
      <c r="AN19" s="53">
        <f t="shared" si="12"/>
        <v>70.37</v>
      </c>
      <c r="AO19" s="47">
        <v>68.06</v>
      </c>
      <c r="AP19" s="47">
        <v>68.06</v>
      </c>
      <c r="AQ19" s="47">
        <v>77.78</v>
      </c>
      <c r="AR19" s="47">
        <v>56.94</v>
      </c>
      <c r="AS19" s="53">
        <f t="shared" si="13"/>
        <v>67.710000000000008</v>
      </c>
      <c r="AT19" s="47">
        <v>41.67</v>
      </c>
      <c r="AU19" s="47">
        <v>27.78</v>
      </c>
      <c r="AV19" s="53">
        <f t="shared" si="14"/>
        <v>34.725000000000001</v>
      </c>
      <c r="AW19" s="47">
        <v>61.11</v>
      </c>
      <c r="AX19" s="47">
        <v>55.56</v>
      </c>
      <c r="AY19" s="47">
        <v>50</v>
      </c>
      <c r="AZ19" s="47">
        <v>33.33</v>
      </c>
      <c r="BA19" s="47">
        <v>19.440000000000001</v>
      </c>
      <c r="BB19" s="53">
        <f t="shared" si="15"/>
        <v>43.887999999999998</v>
      </c>
      <c r="BC19" s="47">
        <v>45.83</v>
      </c>
      <c r="BD19" s="47">
        <v>38.89</v>
      </c>
      <c r="BE19" s="47">
        <v>50</v>
      </c>
      <c r="BF19" s="47">
        <v>33.33</v>
      </c>
      <c r="BG19" s="53">
        <f t="shared" si="16"/>
        <v>42.012500000000003</v>
      </c>
      <c r="BH19" s="47">
        <v>44.44</v>
      </c>
      <c r="BI19" s="47">
        <v>75</v>
      </c>
      <c r="BJ19" s="28">
        <f t="shared" si="17"/>
        <v>55.801722222222217</v>
      </c>
      <c r="BK19" s="14">
        <v>63.46</v>
      </c>
      <c r="BL19" s="14">
        <v>61.54</v>
      </c>
      <c r="BM19" s="14">
        <v>69.23</v>
      </c>
      <c r="BN19" s="14">
        <v>57.69</v>
      </c>
      <c r="BO19" s="54">
        <f t="shared" si="18"/>
        <v>62.980000000000004</v>
      </c>
      <c r="BP19" s="14">
        <v>47.44</v>
      </c>
      <c r="BQ19" s="14">
        <v>76.92</v>
      </c>
      <c r="BR19" s="14">
        <v>38.46</v>
      </c>
      <c r="BS19" s="14">
        <v>23.08</v>
      </c>
      <c r="BT19" s="14">
        <v>50</v>
      </c>
      <c r="BU19" s="54">
        <f t="shared" si="19"/>
        <v>47.179999999999993</v>
      </c>
      <c r="BV19" s="14">
        <v>36.54</v>
      </c>
      <c r="BW19" s="14">
        <v>38.46</v>
      </c>
      <c r="BX19" s="14">
        <v>69.23</v>
      </c>
      <c r="BY19" s="45">
        <v>46.15</v>
      </c>
      <c r="BZ19" s="12">
        <f t="shared" si="20"/>
        <v>47.595000000000006</v>
      </c>
      <c r="CA19" s="78">
        <f t="shared" si="21"/>
        <v>52.585000000000001</v>
      </c>
      <c r="CB19" s="21">
        <v>87.5</v>
      </c>
      <c r="CC19" s="14">
        <v>81.25</v>
      </c>
      <c r="CD19" s="14">
        <v>75</v>
      </c>
      <c r="CE19" s="14">
        <v>60.42</v>
      </c>
      <c r="CF19" s="54">
        <f t="shared" si="22"/>
        <v>76.042500000000004</v>
      </c>
      <c r="CG19" s="14">
        <v>51.39</v>
      </c>
      <c r="CH19" s="14">
        <v>54.17</v>
      </c>
      <c r="CI19" s="14">
        <v>62.5</v>
      </c>
      <c r="CJ19" s="14">
        <v>20.83</v>
      </c>
      <c r="CK19" s="14">
        <v>29.17</v>
      </c>
      <c r="CL19" s="54">
        <f t="shared" si="23"/>
        <v>43.612000000000002</v>
      </c>
      <c r="CM19" s="14">
        <v>22.92</v>
      </c>
      <c r="CN19" s="14">
        <v>58.33</v>
      </c>
      <c r="CO19" s="14">
        <v>62.5</v>
      </c>
      <c r="CP19" s="14">
        <v>41.67</v>
      </c>
      <c r="CQ19" s="12">
        <f t="shared" si="24"/>
        <v>46.355000000000004</v>
      </c>
      <c r="CR19" s="59">
        <f t="shared" si="25"/>
        <v>55.336500000000001</v>
      </c>
      <c r="CS19" s="56"/>
    </row>
    <row r="20" spans="1:97" x14ac:dyDescent="0.25">
      <c r="A20" s="31" t="s">
        <v>17</v>
      </c>
      <c r="B20" s="47">
        <v>80</v>
      </c>
      <c r="C20" s="47">
        <v>57.33</v>
      </c>
      <c r="D20" s="48">
        <f t="shared" si="0"/>
        <v>68.664999999999992</v>
      </c>
      <c r="E20" s="47">
        <v>50</v>
      </c>
      <c r="F20" s="47">
        <v>46</v>
      </c>
      <c r="G20" s="49">
        <f t="shared" si="1"/>
        <v>48</v>
      </c>
      <c r="H20" s="47">
        <v>43.33</v>
      </c>
      <c r="I20" s="47">
        <v>46</v>
      </c>
      <c r="J20" s="49">
        <f t="shared" si="2"/>
        <v>44.664999999999999</v>
      </c>
      <c r="K20" s="47">
        <v>42</v>
      </c>
      <c r="L20" s="47">
        <v>26</v>
      </c>
      <c r="M20" s="49">
        <f t="shared" si="3"/>
        <v>34</v>
      </c>
      <c r="N20" s="47">
        <v>46</v>
      </c>
      <c r="O20" s="47">
        <v>54</v>
      </c>
      <c r="P20" s="71">
        <f t="shared" si="4"/>
        <v>49.221666666666664</v>
      </c>
      <c r="Q20" s="68">
        <v>85.71</v>
      </c>
      <c r="R20" s="47">
        <v>61.11</v>
      </c>
      <c r="S20" s="53">
        <f t="shared" si="5"/>
        <v>73.41</v>
      </c>
      <c r="T20" s="47">
        <v>45.24</v>
      </c>
      <c r="U20" s="47">
        <v>50</v>
      </c>
      <c r="V20" s="53">
        <f t="shared" si="6"/>
        <v>47.620000000000005</v>
      </c>
      <c r="W20" s="47">
        <v>66.67</v>
      </c>
      <c r="X20" s="47">
        <v>50</v>
      </c>
      <c r="Y20" s="53">
        <f t="shared" si="7"/>
        <v>58.335000000000001</v>
      </c>
      <c r="Z20" s="47">
        <v>19.05</v>
      </c>
      <c r="AA20" s="47">
        <v>9.52</v>
      </c>
      <c r="AB20" s="53">
        <f t="shared" si="8"/>
        <v>14.285</v>
      </c>
      <c r="AC20" s="47">
        <v>36.9</v>
      </c>
      <c r="AD20" s="47">
        <v>55.95</v>
      </c>
      <c r="AE20" s="74">
        <f t="shared" si="9"/>
        <v>47.75</v>
      </c>
      <c r="AF20" s="68">
        <v>83.33</v>
      </c>
      <c r="AG20" s="47">
        <v>48.52</v>
      </c>
      <c r="AH20" s="53">
        <f t="shared" si="10"/>
        <v>65.924999999999997</v>
      </c>
      <c r="AI20" s="47">
        <v>68.89</v>
      </c>
      <c r="AJ20" s="47">
        <v>72.22</v>
      </c>
      <c r="AK20" s="53">
        <f t="shared" si="11"/>
        <v>70.555000000000007</v>
      </c>
      <c r="AL20" s="47">
        <v>34.81</v>
      </c>
      <c r="AM20" s="47">
        <v>53.33</v>
      </c>
      <c r="AN20" s="53">
        <f t="shared" si="12"/>
        <v>44.07</v>
      </c>
      <c r="AO20" s="47">
        <v>70</v>
      </c>
      <c r="AP20" s="47">
        <v>60.56</v>
      </c>
      <c r="AQ20" s="47">
        <v>66.67</v>
      </c>
      <c r="AR20" s="47">
        <v>52.78</v>
      </c>
      <c r="AS20" s="53">
        <f t="shared" si="13"/>
        <v>62.502500000000005</v>
      </c>
      <c r="AT20" s="47">
        <v>64.44</v>
      </c>
      <c r="AU20" s="47">
        <v>47.78</v>
      </c>
      <c r="AV20" s="53">
        <f t="shared" si="14"/>
        <v>56.11</v>
      </c>
      <c r="AW20" s="47">
        <v>47.04</v>
      </c>
      <c r="AX20" s="47">
        <v>66.67</v>
      </c>
      <c r="AY20" s="47">
        <v>65.56</v>
      </c>
      <c r="AZ20" s="47">
        <v>48.89</v>
      </c>
      <c r="BA20" s="47">
        <v>40</v>
      </c>
      <c r="BB20" s="53">
        <f t="shared" si="15"/>
        <v>53.632000000000005</v>
      </c>
      <c r="BC20" s="47">
        <v>37.22</v>
      </c>
      <c r="BD20" s="47">
        <v>54.44</v>
      </c>
      <c r="BE20" s="47">
        <v>42.22</v>
      </c>
      <c r="BF20" s="47">
        <v>23.33</v>
      </c>
      <c r="BG20" s="53">
        <f t="shared" si="16"/>
        <v>39.302499999999995</v>
      </c>
      <c r="BH20" s="47">
        <v>52.22</v>
      </c>
      <c r="BI20" s="47">
        <v>40.56</v>
      </c>
      <c r="BJ20" s="28">
        <f t="shared" si="17"/>
        <v>53.87522222222222</v>
      </c>
      <c r="BK20" s="14">
        <v>67</v>
      </c>
      <c r="BL20" s="14">
        <v>63</v>
      </c>
      <c r="BM20" s="14">
        <v>80</v>
      </c>
      <c r="BN20" s="14">
        <v>51</v>
      </c>
      <c r="BO20" s="54">
        <f t="shared" si="18"/>
        <v>65.25</v>
      </c>
      <c r="BP20" s="14">
        <v>47.33</v>
      </c>
      <c r="BQ20" s="14">
        <v>36</v>
      </c>
      <c r="BR20" s="14">
        <v>32</v>
      </c>
      <c r="BS20" s="14">
        <v>40</v>
      </c>
      <c r="BT20" s="14">
        <v>42</v>
      </c>
      <c r="BU20" s="54">
        <f t="shared" si="19"/>
        <v>39.465999999999994</v>
      </c>
      <c r="BV20" s="14">
        <v>36</v>
      </c>
      <c r="BW20" s="14">
        <v>46</v>
      </c>
      <c r="BX20" s="14">
        <v>44</v>
      </c>
      <c r="BY20" s="45">
        <v>34</v>
      </c>
      <c r="BZ20" s="12">
        <f t="shared" si="20"/>
        <v>40</v>
      </c>
      <c r="CA20" s="78">
        <f t="shared" si="21"/>
        <v>48.238666666666667</v>
      </c>
      <c r="CB20" s="21">
        <v>71.430000000000007</v>
      </c>
      <c r="CC20" s="14">
        <v>67.86</v>
      </c>
      <c r="CD20" s="14">
        <v>69.05</v>
      </c>
      <c r="CE20" s="14">
        <v>29.76</v>
      </c>
      <c r="CF20" s="54">
        <f t="shared" si="22"/>
        <v>59.525000000000006</v>
      </c>
      <c r="CG20" s="14">
        <v>61.11</v>
      </c>
      <c r="CH20" s="14">
        <v>61.9</v>
      </c>
      <c r="CI20" s="14">
        <v>23.81</v>
      </c>
      <c r="CJ20" s="14">
        <v>4.76</v>
      </c>
      <c r="CK20" s="14">
        <v>16.670000000000002</v>
      </c>
      <c r="CL20" s="54">
        <f t="shared" si="23"/>
        <v>33.65</v>
      </c>
      <c r="CM20" s="14">
        <v>15.48</v>
      </c>
      <c r="CN20" s="14">
        <v>9.52</v>
      </c>
      <c r="CO20" s="14">
        <v>38.1</v>
      </c>
      <c r="CP20" s="14">
        <v>35.71</v>
      </c>
      <c r="CQ20" s="12">
        <f t="shared" si="24"/>
        <v>24.702500000000001</v>
      </c>
      <c r="CR20" s="59">
        <f t="shared" si="25"/>
        <v>39.292500000000004</v>
      </c>
      <c r="CS20" s="56"/>
    </row>
    <row r="21" spans="1:97" x14ac:dyDescent="0.25">
      <c r="A21" s="31" t="s">
        <v>18</v>
      </c>
      <c r="B21" s="47">
        <v>70.33</v>
      </c>
      <c r="C21" s="47">
        <v>59.34</v>
      </c>
      <c r="D21" s="48">
        <f t="shared" si="0"/>
        <v>64.835000000000008</v>
      </c>
      <c r="E21" s="47">
        <v>58.24</v>
      </c>
      <c r="F21" s="47">
        <v>57.14</v>
      </c>
      <c r="G21" s="49">
        <f t="shared" si="1"/>
        <v>57.69</v>
      </c>
      <c r="H21" s="47">
        <v>72.89</v>
      </c>
      <c r="I21" s="47">
        <v>47.25</v>
      </c>
      <c r="J21" s="49">
        <f t="shared" si="2"/>
        <v>60.07</v>
      </c>
      <c r="K21" s="47">
        <v>39.56</v>
      </c>
      <c r="L21" s="47">
        <v>31.87</v>
      </c>
      <c r="M21" s="49">
        <f t="shared" si="3"/>
        <v>35.715000000000003</v>
      </c>
      <c r="N21" s="47">
        <v>58.79</v>
      </c>
      <c r="O21" s="47">
        <v>69.78</v>
      </c>
      <c r="P21" s="71">
        <f t="shared" si="4"/>
        <v>57.813333333333333</v>
      </c>
      <c r="Q21" s="68">
        <v>71.11</v>
      </c>
      <c r="R21" s="47">
        <v>67.78</v>
      </c>
      <c r="S21" s="53">
        <f t="shared" si="5"/>
        <v>69.444999999999993</v>
      </c>
      <c r="T21" s="47">
        <v>66.67</v>
      </c>
      <c r="U21" s="47">
        <v>64.44</v>
      </c>
      <c r="V21" s="53">
        <f t="shared" si="6"/>
        <v>65.555000000000007</v>
      </c>
      <c r="W21" s="47">
        <v>78.150000000000006</v>
      </c>
      <c r="X21" s="47">
        <v>66.11</v>
      </c>
      <c r="Y21" s="53">
        <f t="shared" si="7"/>
        <v>72.13</v>
      </c>
      <c r="Z21" s="47">
        <v>38.89</v>
      </c>
      <c r="AA21" s="47">
        <v>30</v>
      </c>
      <c r="AB21" s="53">
        <f t="shared" si="8"/>
        <v>34.445</v>
      </c>
      <c r="AC21" s="47">
        <v>68.89</v>
      </c>
      <c r="AD21" s="47">
        <v>78.89</v>
      </c>
      <c r="AE21" s="74">
        <f t="shared" si="9"/>
        <v>64.892499999999998</v>
      </c>
      <c r="AF21" s="68">
        <v>90.91</v>
      </c>
      <c r="AG21" s="47">
        <v>71.209999999999994</v>
      </c>
      <c r="AH21" s="53">
        <f t="shared" si="10"/>
        <v>81.06</v>
      </c>
      <c r="AI21" s="47">
        <v>78.790000000000006</v>
      </c>
      <c r="AJ21" s="47">
        <v>54.55</v>
      </c>
      <c r="AK21" s="53">
        <f t="shared" si="11"/>
        <v>66.67</v>
      </c>
      <c r="AL21" s="47">
        <v>71.209999999999994</v>
      </c>
      <c r="AM21" s="47">
        <v>58.33</v>
      </c>
      <c r="AN21" s="53">
        <f t="shared" si="12"/>
        <v>64.77</v>
      </c>
      <c r="AO21" s="47">
        <v>79.55</v>
      </c>
      <c r="AP21" s="47">
        <v>77.27</v>
      </c>
      <c r="AQ21" s="47">
        <v>78.790000000000006</v>
      </c>
      <c r="AR21" s="47">
        <v>64.39</v>
      </c>
      <c r="AS21" s="53">
        <f t="shared" si="13"/>
        <v>75</v>
      </c>
      <c r="AT21" s="47">
        <v>57.58</v>
      </c>
      <c r="AU21" s="47">
        <v>22.73</v>
      </c>
      <c r="AV21" s="53">
        <f t="shared" si="14"/>
        <v>40.155000000000001</v>
      </c>
      <c r="AW21" s="47">
        <v>66.16</v>
      </c>
      <c r="AX21" s="47">
        <v>75.760000000000005</v>
      </c>
      <c r="AY21" s="47">
        <v>57.58</v>
      </c>
      <c r="AZ21" s="47">
        <v>31.82</v>
      </c>
      <c r="BA21" s="47">
        <v>60.61</v>
      </c>
      <c r="BB21" s="53">
        <f t="shared" si="15"/>
        <v>58.386000000000003</v>
      </c>
      <c r="BC21" s="47">
        <v>40.909999999999997</v>
      </c>
      <c r="BD21" s="47">
        <v>65.150000000000006</v>
      </c>
      <c r="BE21" s="47">
        <v>46.97</v>
      </c>
      <c r="BF21" s="47">
        <v>25.76</v>
      </c>
      <c r="BG21" s="53">
        <f t="shared" si="16"/>
        <v>44.697499999999998</v>
      </c>
      <c r="BH21" s="47">
        <v>62.88</v>
      </c>
      <c r="BI21" s="47">
        <v>78.790000000000006</v>
      </c>
      <c r="BJ21" s="28">
        <f t="shared" si="17"/>
        <v>63.600944444444444</v>
      </c>
      <c r="BK21" s="14">
        <v>60.44</v>
      </c>
      <c r="BL21" s="14">
        <v>70.33</v>
      </c>
      <c r="BM21" s="14">
        <v>69.23</v>
      </c>
      <c r="BN21" s="14">
        <v>48.35</v>
      </c>
      <c r="BO21" s="54">
        <f t="shared" si="18"/>
        <v>62.087499999999999</v>
      </c>
      <c r="BP21" s="14">
        <v>50.18</v>
      </c>
      <c r="BQ21" s="14">
        <v>47.25</v>
      </c>
      <c r="BR21" s="14">
        <v>37.36</v>
      </c>
      <c r="BS21" s="14">
        <v>18.68</v>
      </c>
      <c r="BT21" s="14">
        <v>23.08</v>
      </c>
      <c r="BU21" s="54">
        <f t="shared" si="19"/>
        <v>35.31</v>
      </c>
      <c r="BV21" s="14">
        <v>31.87</v>
      </c>
      <c r="BW21" s="14">
        <v>38.46</v>
      </c>
      <c r="BX21" s="14">
        <v>39.56</v>
      </c>
      <c r="BY21" s="45">
        <v>17.579999999999998</v>
      </c>
      <c r="BZ21" s="12">
        <f t="shared" si="20"/>
        <v>31.8675</v>
      </c>
      <c r="CA21" s="78">
        <f t="shared" si="21"/>
        <v>43.088333333333338</v>
      </c>
      <c r="CB21" s="21">
        <v>80.56</v>
      </c>
      <c r="CC21" s="14">
        <v>74.44</v>
      </c>
      <c r="CD21" s="14">
        <v>68.89</v>
      </c>
      <c r="CE21" s="14">
        <v>71.67</v>
      </c>
      <c r="CF21" s="54">
        <f t="shared" si="22"/>
        <v>73.89</v>
      </c>
      <c r="CG21" s="14">
        <v>58.15</v>
      </c>
      <c r="CH21" s="14">
        <v>71.11</v>
      </c>
      <c r="CI21" s="14">
        <v>50</v>
      </c>
      <c r="CJ21" s="14">
        <v>30</v>
      </c>
      <c r="CK21" s="14">
        <v>41.11</v>
      </c>
      <c r="CL21" s="54">
        <f t="shared" si="23"/>
        <v>50.073999999999998</v>
      </c>
      <c r="CM21" s="14">
        <v>43.89</v>
      </c>
      <c r="CN21" s="14">
        <v>36.67</v>
      </c>
      <c r="CO21" s="14">
        <v>58.89</v>
      </c>
      <c r="CP21" s="14">
        <v>23.33</v>
      </c>
      <c r="CQ21" s="12">
        <f t="shared" si="24"/>
        <v>40.694999999999993</v>
      </c>
      <c r="CR21" s="59">
        <f t="shared" si="25"/>
        <v>54.886333333333333</v>
      </c>
      <c r="CS21" s="56"/>
    </row>
    <row r="22" spans="1:97" x14ac:dyDescent="0.25">
      <c r="A22" s="31" t="s">
        <v>51</v>
      </c>
      <c r="B22" s="47">
        <v>82.35</v>
      </c>
      <c r="C22" s="47">
        <v>61.06</v>
      </c>
      <c r="D22" s="48">
        <f t="shared" si="0"/>
        <v>71.704999999999998</v>
      </c>
      <c r="E22" s="47">
        <v>56.3</v>
      </c>
      <c r="F22" s="47">
        <v>36.97</v>
      </c>
      <c r="G22" s="49">
        <f t="shared" si="1"/>
        <v>46.634999999999998</v>
      </c>
      <c r="H22" s="47">
        <v>61.62</v>
      </c>
      <c r="I22" s="47">
        <v>41.6</v>
      </c>
      <c r="J22" s="49">
        <f t="shared" si="2"/>
        <v>51.61</v>
      </c>
      <c r="K22" s="47">
        <v>26.89</v>
      </c>
      <c r="L22" s="47">
        <v>21.01</v>
      </c>
      <c r="M22" s="49">
        <f t="shared" si="3"/>
        <v>23.950000000000003</v>
      </c>
      <c r="N22" s="47">
        <v>55.88</v>
      </c>
      <c r="O22" s="47">
        <v>69.33</v>
      </c>
      <c r="P22" s="71">
        <f t="shared" si="4"/>
        <v>53.184999999999995</v>
      </c>
      <c r="Q22" s="68">
        <v>67.959999999999994</v>
      </c>
      <c r="R22" s="47">
        <v>48.54</v>
      </c>
      <c r="S22" s="53">
        <f t="shared" si="5"/>
        <v>58.25</v>
      </c>
      <c r="T22" s="47">
        <v>64.08</v>
      </c>
      <c r="U22" s="47">
        <v>49.51</v>
      </c>
      <c r="V22" s="53">
        <f t="shared" si="6"/>
        <v>56.795000000000002</v>
      </c>
      <c r="W22" s="47">
        <v>54.05</v>
      </c>
      <c r="X22" s="47">
        <v>57.77</v>
      </c>
      <c r="Y22" s="53">
        <f t="shared" si="7"/>
        <v>55.91</v>
      </c>
      <c r="Z22" s="47">
        <v>53.4</v>
      </c>
      <c r="AA22" s="47">
        <v>34.950000000000003</v>
      </c>
      <c r="AB22" s="53">
        <f t="shared" si="8"/>
        <v>44.174999999999997</v>
      </c>
      <c r="AC22" s="47">
        <v>56.31</v>
      </c>
      <c r="AD22" s="47">
        <v>66.5</v>
      </c>
      <c r="AE22" s="74">
        <f t="shared" si="9"/>
        <v>56.323333333333331</v>
      </c>
      <c r="AF22" s="68">
        <v>87.5</v>
      </c>
      <c r="AG22" s="47">
        <v>56.67</v>
      </c>
      <c r="AH22" s="53">
        <f t="shared" si="10"/>
        <v>72.085000000000008</v>
      </c>
      <c r="AI22" s="47">
        <v>73.75</v>
      </c>
      <c r="AJ22" s="47">
        <v>56.25</v>
      </c>
      <c r="AK22" s="53">
        <f t="shared" si="11"/>
        <v>65</v>
      </c>
      <c r="AL22" s="47">
        <v>55.42</v>
      </c>
      <c r="AM22" s="47">
        <v>44.38</v>
      </c>
      <c r="AN22" s="53">
        <f t="shared" si="12"/>
        <v>49.900000000000006</v>
      </c>
      <c r="AO22" s="47">
        <v>70.63</v>
      </c>
      <c r="AP22" s="47">
        <v>63.13</v>
      </c>
      <c r="AQ22" s="47">
        <v>71.25</v>
      </c>
      <c r="AR22" s="47">
        <v>46.25</v>
      </c>
      <c r="AS22" s="53">
        <f t="shared" si="13"/>
        <v>62.814999999999998</v>
      </c>
      <c r="AT22" s="47">
        <v>41.25</v>
      </c>
      <c r="AU22" s="47">
        <v>26.25</v>
      </c>
      <c r="AV22" s="53">
        <f t="shared" si="14"/>
        <v>33.75</v>
      </c>
      <c r="AW22" s="47">
        <v>53.33</v>
      </c>
      <c r="AX22" s="47">
        <v>71.25</v>
      </c>
      <c r="AY22" s="47">
        <v>50</v>
      </c>
      <c r="AZ22" s="47">
        <v>35</v>
      </c>
      <c r="BA22" s="47">
        <v>33.75</v>
      </c>
      <c r="BB22" s="53">
        <f t="shared" si="15"/>
        <v>48.665999999999997</v>
      </c>
      <c r="BC22" s="47">
        <v>46.88</v>
      </c>
      <c r="BD22" s="47">
        <v>57.5</v>
      </c>
      <c r="BE22" s="47">
        <v>63.75</v>
      </c>
      <c r="BF22" s="47">
        <v>28.75</v>
      </c>
      <c r="BG22" s="53">
        <f t="shared" si="16"/>
        <v>49.22</v>
      </c>
      <c r="BH22" s="47">
        <v>61.88</v>
      </c>
      <c r="BI22" s="47">
        <v>71.25</v>
      </c>
      <c r="BJ22" s="28">
        <f t="shared" si="17"/>
        <v>57.174000000000007</v>
      </c>
      <c r="BK22" s="14">
        <v>59.24</v>
      </c>
      <c r="BL22" s="14">
        <v>57.98</v>
      </c>
      <c r="BM22" s="14">
        <v>45.38</v>
      </c>
      <c r="BN22" s="14">
        <v>36.130000000000003</v>
      </c>
      <c r="BO22" s="54">
        <f t="shared" si="18"/>
        <v>49.682499999999997</v>
      </c>
      <c r="BP22" s="14">
        <v>60.5</v>
      </c>
      <c r="BQ22" s="14">
        <v>71.430000000000007</v>
      </c>
      <c r="BR22" s="14">
        <v>37.82</v>
      </c>
      <c r="BS22" s="14">
        <v>33.61</v>
      </c>
      <c r="BT22" s="14">
        <v>43.7</v>
      </c>
      <c r="BU22" s="54">
        <f t="shared" si="19"/>
        <v>49.411999999999999</v>
      </c>
      <c r="BV22" s="14">
        <v>28.57</v>
      </c>
      <c r="BW22" s="14">
        <v>46.22</v>
      </c>
      <c r="BX22" s="14">
        <v>47.9</v>
      </c>
      <c r="BY22" s="45">
        <v>17.649999999999999</v>
      </c>
      <c r="BZ22" s="12">
        <f t="shared" si="20"/>
        <v>35.085000000000001</v>
      </c>
      <c r="CA22" s="78">
        <f t="shared" si="21"/>
        <v>44.726499999999994</v>
      </c>
      <c r="CB22" s="21">
        <v>66.02</v>
      </c>
      <c r="CC22" s="14">
        <v>71.36</v>
      </c>
      <c r="CD22" s="14">
        <v>68.930000000000007</v>
      </c>
      <c r="CE22" s="14">
        <v>57.77</v>
      </c>
      <c r="CF22" s="54">
        <f t="shared" si="22"/>
        <v>66.02</v>
      </c>
      <c r="CG22" s="14">
        <v>64.08</v>
      </c>
      <c r="CH22" s="14">
        <v>76.7</v>
      </c>
      <c r="CI22" s="14">
        <v>52.43</v>
      </c>
      <c r="CJ22" s="14">
        <v>23.3</v>
      </c>
      <c r="CK22" s="14">
        <v>39.81</v>
      </c>
      <c r="CL22" s="54">
        <f t="shared" si="23"/>
        <v>51.26400000000001</v>
      </c>
      <c r="CM22" s="14">
        <v>44.66</v>
      </c>
      <c r="CN22" s="14">
        <v>40.78</v>
      </c>
      <c r="CO22" s="14">
        <v>49.51</v>
      </c>
      <c r="CP22" s="14">
        <v>22.33</v>
      </c>
      <c r="CQ22" s="12">
        <f t="shared" si="24"/>
        <v>39.319999999999993</v>
      </c>
      <c r="CR22" s="59">
        <f t="shared" si="25"/>
        <v>52.201333333333331</v>
      </c>
      <c r="CS22" s="56"/>
    </row>
    <row r="23" spans="1:97" x14ac:dyDescent="0.25">
      <c r="A23" s="31" t="s">
        <v>19</v>
      </c>
      <c r="B23" s="47">
        <v>73.87</v>
      </c>
      <c r="C23" s="47">
        <v>55.86</v>
      </c>
      <c r="D23" s="48">
        <f t="shared" si="0"/>
        <v>64.865000000000009</v>
      </c>
      <c r="E23" s="47">
        <v>67.569999999999993</v>
      </c>
      <c r="F23" s="47">
        <v>42.34</v>
      </c>
      <c r="G23" s="49">
        <f t="shared" si="1"/>
        <v>54.954999999999998</v>
      </c>
      <c r="H23" s="47">
        <v>63.66</v>
      </c>
      <c r="I23" s="47">
        <v>51.8</v>
      </c>
      <c r="J23" s="49">
        <f t="shared" si="2"/>
        <v>57.73</v>
      </c>
      <c r="K23" s="47">
        <v>45.95</v>
      </c>
      <c r="L23" s="47">
        <v>31.53</v>
      </c>
      <c r="M23" s="49">
        <f t="shared" si="3"/>
        <v>38.74</v>
      </c>
      <c r="N23" s="47">
        <v>61.71</v>
      </c>
      <c r="O23" s="47">
        <v>72.069999999999993</v>
      </c>
      <c r="P23" s="71">
        <f t="shared" si="4"/>
        <v>58.344999999999999</v>
      </c>
      <c r="Q23" s="68">
        <v>80</v>
      </c>
      <c r="R23" s="47">
        <v>55.56</v>
      </c>
      <c r="S23" s="53">
        <f t="shared" si="5"/>
        <v>67.78</v>
      </c>
      <c r="T23" s="47">
        <v>75</v>
      </c>
      <c r="U23" s="47">
        <v>61.67</v>
      </c>
      <c r="V23" s="53">
        <f t="shared" si="6"/>
        <v>68.335000000000008</v>
      </c>
      <c r="W23" s="47">
        <v>67.78</v>
      </c>
      <c r="X23" s="47">
        <v>51.67</v>
      </c>
      <c r="Y23" s="53">
        <f t="shared" si="7"/>
        <v>59.725000000000001</v>
      </c>
      <c r="Z23" s="47">
        <v>45</v>
      </c>
      <c r="AA23" s="47">
        <v>43.33</v>
      </c>
      <c r="AB23" s="53">
        <f t="shared" si="8"/>
        <v>44.164999999999999</v>
      </c>
      <c r="AC23" s="47">
        <v>45.83</v>
      </c>
      <c r="AD23" s="47">
        <v>68.33</v>
      </c>
      <c r="AE23" s="74">
        <f t="shared" si="9"/>
        <v>59.027499999999996</v>
      </c>
      <c r="AF23" s="68">
        <v>71.67</v>
      </c>
      <c r="AG23" s="47">
        <v>67.78</v>
      </c>
      <c r="AH23" s="53">
        <f t="shared" si="10"/>
        <v>69.724999999999994</v>
      </c>
      <c r="AI23" s="47">
        <v>73.33</v>
      </c>
      <c r="AJ23" s="47">
        <v>43.33</v>
      </c>
      <c r="AK23" s="53">
        <f t="shared" si="11"/>
        <v>58.33</v>
      </c>
      <c r="AL23" s="47">
        <v>62.78</v>
      </c>
      <c r="AM23" s="47">
        <v>44.17</v>
      </c>
      <c r="AN23" s="53">
        <f t="shared" si="12"/>
        <v>53.475000000000001</v>
      </c>
      <c r="AO23" s="47">
        <v>62.5</v>
      </c>
      <c r="AP23" s="47">
        <v>57.5</v>
      </c>
      <c r="AQ23" s="47">
        <v>63.33</v>
      </c>
      <c r="AR23" s="47">
        <v>58.33</v>
      </c>
      <c r="AS23" s="53">
        <f t="shared" si="13"/>
        <v>60.414999999999992</v>
      </c>
      <c r="AT23" s="47">
        <v>53.33</v>
      </c>
      <c r="AU23" s="47">
        <v>33.33</v>
      </c>
      <c r="AV23" s="53">
        <f t="shared" si="14"/>
        <v>43.33</v>
      </c>
      <c r="AW23" s="47">
        <v>59.44</v>
      </c>
      <c r="AX23" s="47">
        <v>70</v>
      </c>
      <c r="AY23" s="47">
        <v>58.33</v>
      </c>
      <c r="AZ23" s="47">
        <v>36.67</v>
      </c>
      <c r="BA23" s="47">
        <v>36.67</v>
      </c>
      <c r="BB23" s="53">
        <f t="shared" si="15"/>
        <v>52.222000000000001</v>
      </c>
      <c r="BC23" s="47">
        <v>49.17</v>
      </c>
      <c r="BD23" s="47">
        <v>51.67</v>
      </c>
      <c r="BE23" s="47">
        <v>56.67</v>
      </c>
      <c r="BF23" s="47">
        <v>28.33</v>
      </c>
      <c r="BG23" s="53">
        <f t="shared" si="16"/>
        <v>46.459999999999994</v>
      </c>
      <c r="BH23" s="47">
        <v>66.67</v>
      </c>
      <c r="BI23" s="47">
        <v>69.17</v>
      </c>
      <c r="BJ23" s="28">
        <f t="shared" si="17"/>
        <v>57.755222222222216</v>
      </c>
      <c r="BK23" s="14">
        <v>60.36</v>
      </c>
      <c r="BL23" s="14">
        <v>55.41</v>
      </c>
      <c r="BM23" s="14">
        <v>59.46</v>
      </c>
      <c r="BN23" s="14">
        <v>39.19</v>
      </c>
      <c r="BO23" s="54">
        <f t="shared" si="18"/>
        <v>53.604999999999997</v>
      </c>
      <c r="BP23" s="14">
        <v>54.35</v>
      </c>
      <c r="BQ23" s="14">
        <v>64.86</v>
      </c>
      <c r="BR23" s="14">
        <v>45.05</v>
      </c>
      <c r="BS23" s="14">
        <v>24.32</v>
      </c>
      <c r="BT23" s="14">
        <v>34.229999999999997</v>
      </c>
      <c r="BU23" s="54">
        <f t="shared" si="19"/>
        <v>44.561999999999998</v>
      </c>
      <c r="BV23" s="14">
        <v>38.29</v>
      </c>
      <c r="BW23" s="14">
        <v>45.05</v>
      </c>
      <c r="BX23" s="14">
        <v>58.56</v>
      </c>
      <c r="BY23" s="45">
        <v>39.64</v>
      </c>
      <c r="BZ23" s="12">
        <f t="shared" si="20"/>
        <v>45.385000000000005</v>
      </c>
      <c r="CA23" s="78">
        <f t="shared" si="21"/>
        <v>47.850666666666676</v>
      </c>
      <c r="CB23" s="21">
        <v>65.83</v>
      </c>
      <c r="CC23" s="14">
        <v>65</v>
      </c>
      <c r="CD23" s="14">
        <v>73.33</v>
      </c>
      <c r="CE23" s="14">
        <v>52.5</v>
      </c>
      <c r="CF23" s="54">
        <f t="shared" si="22"/>
        <v>64.164999999999992</v>
      </c>
      <c r="CG23" s="14">
        <v>60</v>
      </c>
      <c r="CH23" s="14">
        <v>60</v>
      </c>
      <c r="CI23" s="14">
        <v>41.67</v>
      </c>
      <c r="CJ23" s="14">
        <v>26.67</v>
      </c>
      <c r="CK23" s="14">
        <v>35</v>
      </c>
      <c r="CL23" s="54">
        <f t="shared" si="23"/>
        <v>44.668000000000006</v>
      </c>
      <c r="CM23" s="14">
        <v>39.17</v>
      </c>
      <c r="CN23" s="14">
        <v>43.33</v>
      </c>
      <c r="CO23" s="14">
        <v>41.67</v>
      </c>
      <c r="CP23" s="14">
        <v>25</v>
      </c>
      <c r="CQ23" s="12">
        <f t="shared" si="24"/>
        <v>37.292500000000004</v>
      </c>
      <c r="CR23" s="59">
        <f t="shared" si="25"/>
        <v>48.708499999999994</v>
      </c>
      <c r="CS23" s="56"/>
    </row>
    <row r="24" spans="1:97" x14ac:dyDescent="0.25">
      <c r="A24" s="31" t="s">
        <v>20</v>
      </c>
      <c r="B24" s="47">
        <v>63.89</v>
      </c>
      <c r="C24" s="47">
        <v>53.7</v>
      </c>
      <c r="D24" s="48">
        <f t="shared" si="0"/>
        <v>58.795000000000002</v>
      </c>
      <c r="E24" s="47">
        <v>50</v>
      </c>
      <c r="F24" s="47">
        <v>37.04</v>
      </c>
      <c r="G24" s="49">
        <f t="shared" si="1"/>
        <v>43.519999999999996</v>
      </c>
      <c r="H24" s="47">
        <v>75</v>
      </c>
      <c r="I24" s="47">
        <v>43.98</v>
      </c>
      <c r="J24" s="49">
        <f t="shared" si="2"/>
        <v>59.489999999999995</v>
      </c>
      <c r="K24" s="47">
        <v>50.93</v>
      </c>
      <c r="L24" s="47">
        <v>42.59</v>
      </c>
      <c r="M24" s="49">
        <f t="shared" si="3"/>
        <v>46.760000000000005</v>
      </c>
      <c r="N24" s="47">
        <v>53.7</v>
      </c>
      <c r="O24" s="47">
        <v>56.02</v>
      </c>
      <c r="P24" s="71">
        <f t="shared" si="4"/>
        <v>53.047499999999992</v>
      </c>
      <c r="Q24" s="68">
        <v>82.74</v>
      </c>
      <c r="R24" s="47">
        <v>54.17</v>
      </c>
      <c r="S24" s="53">
        <f t="shared" si="5"/>
        <v>68.454999999999998</v>
      </c>
      <c r="T24" s="47">
        <v>58.93</v>
      </c>
      <c r="U24" s="47">
        <v>49.4</v>
      </c>
      <c r="V24" s="53">
        <f t="shared" si="6"/>
        <v>54.164999999999999</v>
      </c>
      <c r="W24" s="47">
        <v>57.74</v>
      </c>
      <c r="X24" s="47">
        <v>39.880000000000003</v>
      </c>
      <c r="Y24" s="53">
        <f t="shared" si="7"/>
        <v>48.81</v>
      </c>
      <c r="Z24" s="47">
        <v>43.45</v>
      </c>
      <c r="AA24" s="47">
        <v>30.36</v>
      </c>
      <c r="AB24" s="53">
        <f t="shared" si="8"/>
        <v>36.905000000000001</v>
      </c>
      <c r="AC24" s="47">
        <v>50.89</v>
      </c>
      <c r="AD24" s="47">
        <v>62.5</v>
      </c>
      <c r="AE24" s="74">
        <f t="shared" si="9"/>
        <v>53.620833333333337</v>
      </c>
      <c r="AF24" s="68">
        <v>71.28</v>
      </c>
      <c r="AG24" s="47">
        <v>73.05</v>
      </c>
      <c r="AH24" s="53">
        <f t="shared" si="10"/>
        <v>72.164999999999992</v>
      </c>
      <c r="AI24" s="47">
        <v>70.209999999999994</v>
      </c>
      <c r="AJ24" s="47">
        <v>61.7</v>
      </c>
      <c r="AK24" s="53">
        <f t="shared" si="11"/>
        <v>65.954999999999998</v>
      </c>
      <c r="AL24" s="47">
        <v>80.849999999999994</v>
      </c>
      <c r="AM24" s="47">
        <v>65.959999999999994</v>
      </c>
      <c r="AN24" s="53">
        <f t="shared" si="12"/>
        <v>73.405000000000001</v>
      </c>
      <c r="AO24" s="47">
        <v>78.19</v>
      </c>
      <c r="AP24" s="47">
        <v>77.66</v>
      </c>
      <c r="AQ24" s="47">
        <v>77.66</v>
      </c>
      <c r="AR24" s="47">
        <v>71.28</v>
      </c>
      <c r="AS24" s="53">
        <f t="shared" si="13"/>
        <v>76.197499999999991</v>
      </c>
      <c r="AT24" s="47">
        <v>55.32</v>
      </c>
      <c r="AU24" s="47">
        <v>41.49</v>
      </c>
      <c r="AV24" s="53">
        <f t="shared" si="14"/>
        <v>48.405000000000001</v>
      </c>
      <c r="AW24" s="47">
        <v>70.92</v>
      </c>
      <c r="AX24" s="47">
        <v>69.150000000000006</v>
      </c>
      <c r="AY24" s="47">
        <v>48.94</v>
      </c>
      <c r="AZ24" s="47">
        <v>32.979999999999997</v>
      </c>
      <c r="BA24" s="47">
        <v>48.94</v>
      </c>
      <c r="BB24" s="53">
        <f t="shared" si="15"/>
        <v>54.185999999999993</v>
      </c>
      <c r="BC24" s="47">
        <v>43.09</v>
      </c>
      <c r="BD24" s="47">
        <v>44.68</v>
      </c>
      <c r="BE24" s="47">
        <v>46.81</v>
      </c>
      <c r="BF24" s="47">
        <v>34.04</v>
      </c>
      <c r="BG24" s="53">
        <f t="shared" si="16"/>
        <v>42.155000000000001</v>
      </c>
      <c r="BH24" s="47">
        <v>56.91</v>
      </c>
      <c r="BI24" s="47">
        <v>65.430000000000007</v>
      </c>
      <c r="BJ24" s="28">
        <f t="shared" si="17"/>
        <v>61.645388888888874</v>
      </c>
      <c r="BK24" s="14">
        <v>51.39</v>
      </c>
      <c r="BL24" s="14">
        <v>47.22</v>
      </c>
      <c r="BM24" s="14">
        <v>51.85</v>
      </c>
      <c r="BN24" s="14">
        <v>35.65</v>
      </c>
      <c r="BO24" s="54">
        <f t="shared" si="18"/>
        <v>46.527500000000003</v>
      </c>
      <c r="BP24" s="14">
        <v>71.599999999999994</v>
      </c>
      <c r="BQ24" s="14">
        <v>71.3</v>
      </c>
      <c r="BR24" s="14">
        <v>51.85</v>
      </c>
      <c r="BS24" s="14">
        <v>34.26</v>
      </c>
      <c r="BT24" s="14">
        <v>46.3</v>
      </c>
      <c r="BU24" s="54">
        <f t="shared" si="19"/>
        <v>55.061999999999991</v>
      </c>
      <c r="BV24" s="14">
        <v>43.06</v>
      </c>
      <c r="BW24" s="14">
        <v>36.11</v>
      </c>
      <c r="BX24" s="14">
        <v>43.52</v>
      </c>
      <c r="BY24" s="45">
        <v>22.22</v>
      </c>
      <c r="BZ24" s="12">
        <f t="shared" si="20"/>
        <v>36.227499999999999</v>
      </c>
      <c r="CA24" s="78">
        <f t="shared" si="21"/>
        <v>45.938999999999993</v>
      </c>
      <c r="CB24" s="21">
        <v>54.17</v>
      </c>
      <c r="CC24" s="14">
        <v>51.19</v>
      </c>
      <c r="CD24" s="14">
        <v>58.33</v>
      </c>
      <c r="CE24" s="14">
        <v>31.85</v>
      </c>
      <c r="CF24" s="54">
        <f t="shared" si="22"/>
        <v>48.884999999999998</v>
      </c>
      <c r="CG24" s="14">
        <v>54.37</v>
      </c>
      <c r="CH24" s="14">
        <v>59.52</v>
      </c>
      <c r="CI24" s="14">
        <v>30.36</v>
      </c>
      <c r="CJ24" s="14">
        <v>15.48</v>
      </c>
      <c r="CK24" s="14">
        <v>29.17</v>
      </c>
      <c r="CL24" s="54">
        <f t="shared" si="23"/>
        <v>37.779999999999994</v>
      </c>
      <c r="CM24" s="14">
        <v>25.3</v>
      </c>
      <c r="CN24" s="14">
        <v>32.14</v>
      </c>
      <c r="CO24" s="14">
        <v>39.29</v>
      </c>
      <c r="CP24" s="14">
        <v>29.17</v>
      </c>
      <c r="CQ24" s="12">
        <f t="shared" si="24"/>
        <v>31.474999999999998</v>
      </c>
      <c r="CR24" s="59">
        <f t="shared" si="25"/>
        <v>39.379999999999995</v>
      </c>
      <c r="CS24" s="56"/>
    </row>
    <row r="25" spans="1:97" x14ac:dyDescent="0.25">
      <c r="A25" s="31" t="s">
        <v>21</v>
      </c>
      <c r="B25" s="47">
        <v>72.73</v>
      </c>
      <c r="C25" s="47">
        <v>61.21</v>
      </c>
      <c r="D25" s="48">
        <f t="shared" si="0"/>
        <v>66.97</v>
      </c>
      <c r="E25" s="47">
        <v>49.09</v>
      </c>
      <c r="F25" s="47">
        <v>37.270000000000003</v>
      </c>
      <c r="G25" s="49">
        <f t="shared" si="1"/>
        <v>43.180000000000007</v>
      </c>
      <c r="H25" s="47">
        <v>69.39</v>
      </c>
      <c r="I25" s="47">
        <v>56.82</v>
      </c>
      <c r="J25" s="49">
        <f t="shared" si="2"/>
        <v>63.105000000000004</v>
      </c>
      <c r="K25" s="47">
        <v>43.64</v>
      </c>
      <c r="L25" s="47">
        <v>32.729999999999997</v>
      </c>
      <c r="M25" s="49">
        <f t="shared" si="3"/>
        <v>38.185000000000002</v>
      </c>
      <c r="N25" s="47">
        <v>52.27</v>
      </c>
      <c r="O25" s="47">
        <v>72.27</v>
      </c>
      <c r="P25" s="71">
        <f t="shared" si="4"/>
        <v>55.996666666666663</v>
      </c>
      <c r="Q25" s="68">
        <v>70.83</v>
      </c>
      <c r="R25" s="47">
        <v>59.03</v>
      </c>
      <c r="S25" s="53">
        <f t="shared" si="5"/>
        <v>64.930000000000007</v>
      </c>
      <c r="T25" s="47">
        <v>60.42</v>
      </c>
      <c r="U25" s="47">
        <v>47.92</v>
      </c>
      <c r="V25" s="53">
        <f t="shared" si="6"/>
        <v>54.17</v>
      </c>
      <c r="W25" s="47">
        <v>70.14</v>
      </c>
      <c r="X25" s="47">
        <v>55.9</v>
      </c>
      <c r="Y25" s="53">
        <f t="shared" si="7"/>
        <v>63.019999999999996</v>
      </c>
      <c r="Z25" s="47">
        <v>37.5</v>
      </c>
      <c r="AA25" s="47">
        <v>25.69</v>
      </c>
      <c r="AB25" s="53">
        <f t="shared" si="8"/>
        <v>31.594999999999999</v>
      </c>
      <c r="AC25" s="47">
        <v>49.65</v>
      </c>
      <c r="AD25" s="47">
        <v>65.28</v>
      </c>
      <c r="AE25" s="74">
        <f t="shared" si="9"/>
        <v>54.774166666666666</v>
      </c>
      <c r="AF25" s="68">
        <v>82.95</v>
      </c>
      <c r="AG25" s="47">
        <v>73.13</v>
      </c>
      <c r="AH25" s="53">
        <f t="shared" si="10"/>
        <v>78.039999999999992</v>
      </c>
      <c r="AI25" s="47">
        <v>58.14</v>
      </c>
      <c r="AJ25" s="47">
        <v>51.16</v>
      </c>
      <c r="AK25" s="53">
        <f t="shared" si="11"/>
        <v>54.65</v>
      </c>
      <c r="AL25" s="47">
        <v>81.91</v>
      </c>
      <c r="AM25" s="47">
        <v>62.02</v>
      </c>
      <c r="AN25" s="53">
        <f t="shared" si="12"/>
        <v>71.965000000000003</v>
      </c>
      <c r="AO25" s="47">
        <v>77.91</v>
      </c>
      <c r="AP25" s="47">
        <v>79.84</v>
      </c>
      <c r="AQ25" s="47">
        <v>73.64</v>
      </c>
      <c r="AR25" s="47">
        <v>62.02</v>
      </c>
      <c r="AS25" s="53">
        <f t="shared" si="13"/>
        <v>73.352499999999992</v>
      </c>
      <c r="AT25" s="47">
        <v>60.47</v>
      </c>
      <c r="AU25" s="47">
        <v>41.09</v>
      </c>
      <c r="AV25" s="53">
        <f t="shared" si="14"/>
        <v>50.78</v>
      </c>
      <c r="AW25" s="47">
        <v>64.34</v>
      </c>
      <c r="AX25" s="47">
        <v>79.069999999999993</v>
      </c>
      <c r="AY25" s="47">
        <v>51.94</v>
      </c>
      <c r="AZ25" s="47">
        <v>30.23</v>
      </c>
      <c r="BA25" s="47">
        <v>48.06</v>
      </c>
      <c r="BB25" s="53">
        <f t="shared" si="15"/>
        <v>54.727999999999994</v>
      </c>
      <c r="BC25" s="47">
        <v>46.12</v>
      </c>
      <c r="BD25" s="47">
        <v>51.16</v>
      </c>
      <c r="BE25" s="47">
        <v>43.41</v>
      </c>
      <c r="BF25" s="47">
        <v>23.26</v>
      </c>
      <c r="BG25" s="53">
        <f t="shared" si="16"/>
        <v>40.987499999999997</v>
      </c>
      <c r="BH25" s="47">
        <v>65.12</v>
      </c>
      <c r="BI25" s="47">
        <v>77.91</v>
      </c>
      <c r="BJ25" s="28">
        <f t="shared" si="17"/>
        <v>63.059222222222225</v>
      </c>
      <c r="BK25" s="14">
        <v>68.180000000000007</v>
      </c>
      <c r="BL25" s="14">
        <v>71.36</v>
      </c>
      <c r="BM25" s="14">
        <v>63.64</v>
      </c>
      <c r="BN25" s="14">
        <v>46.36</v>
      </c>
      <c r="BO25" s="54">
        <f t="shared" si="18"/>
        <v>62.385000000000005</v>
      </c>
      <c r="BP25" s="14">
        <v>52.12</v>
      </c>
      <c r="BQ25" s="14">
        <v>66.36</v>
      </c>
      <c r="BR25" s="14">
        <v>47.27</v>
      </c>
      <c r="BS25" s="14">
        <v>28.18</v>
      </c>
      <c r="BT25" s="14">
        <v>28.18</v>
      </c>
      <c r="BU25" s="54">
        <f t="shared" si="19"/>
        <v>44.422000000000004</v>
      </c>
      <c r="BV25" s="14">
        <v>22.27</v>
      </c>
      <c r="BW25" s="14">
        <v>30</v>
      </c>
      <c r="BX25" s="14">
        <v>42.73</v>
      </c>
      <c r="BY25" s="45">
        <v>21.82</v>
      </c>
      <c r="BZ25" s="12">
        <f t="shared" si="20"/>
        <v>29.204999999999998</v>
      </c>
      <c r="CA25" s="78">
        <f t="shared" si="21"/>
        <v>45.337333333333333</v>
      </c>
      <c r="CB25" s="21">
        <v>76.39</v>
      </c>
      <c r="CC25" s="14">
        <v>73.61</v>
      </c>
      <c r="CD25" s="14">
        <v>62.5</v>
      </c>
      <c r="CE25" s="14">
        <v>51.39</v>
      </c>
      <c r="CF25" s="54">
        <f t="shared" si="22"/>
        <v>65.972499999999997</v>
      </c>
      <c r="CG25" s="14">
        <v>60.19</v>
      </c>
      <c r="CH25" s="14">
        <v>59.03</v>
      </c>
      <c r="CI25" s="14">
        <v>31.25</v>
      </c>
      <c r="CJ25" s="14">
        <v>19.440000000000001</v>
      </c>
      <c r="CK25" s="14">
        <v>23.61</v>
      </c>
      <c r="CL25" s="54">
        <f t="shared" si="23"/>
        <v>38.703999999999994</v>
      </c>
      <c r="CM25" s="14">
        <v>37.5</v>
      </c>
      <c r="CN25" s="14">
        <v>36.11</v>
      </c>
      <c r="CO25" s="14">
        <v>44.44</v>
      </c>
      <c r="CP25" s="14">
        <v>21.53</v>
      </c>
      <c r="CQ25" s="12">
        <f t="shared" si="24"/>
        <v>34.894999999999996</v>
      </c>
      <c r="CR25" s="59">
        <f t="shared" si="25"/>
        <v>46.523833333333329</v>
      </c>
      <c r="CS25" s="56"/>
    </row>
    <row r="26" spans="1:97" x14ac:dyDescent="0.25">
      <c r="A26" s="31" t="s">
        <v>22</v>
      </c>
      <c r="B26" s="47">
        <v>75.83</v>
      </c>
      <c r="C26" s="47">
        <v>46.97</v>
      </c>
      <c r="D26" s="48">
        <f t="shared" si="0"/>
        <v>61.4</v>
      </c>
      <c r="E26" s="47">
        <v>68.09</v>
      </c>
      <c r="F26" s="47">
        <v>51.66</v>
      </c>
      <c r="G26" s="49">
        <f t="shared" si="1"/>
        <v>59.875</v>
      </c>
      <c r="H26" s="47">
        <v>59.19</v>
      </c>
      <c r="I26" s="47">
        <v>44</v>
      </c>
      <c r="J26" s="49">
        <f t="shared" si="2"/>
        <v>51.594999999999999</v>
      </c>
      <c r="K26" s="47">
        <v>46.76</v>
      </c>
      <c r="L26" s="47">
        <v>38.39</v>
      </c>
      <c r="M26" s="49">
        <f t="shared" si="3"/>
        <v>42.575000000000003</v>
      </c>
      <c r="N26" s="47">
        <v>61.3</v>
      </c>
      <c r="O26" s="47">
        <v>65.239999999999995</v>
      </c>
      <c r="P26" s="71">
        <f t="shared" si="4"/>
        <v>56.997500000000002</v>
      </c>
      <c r="Q26" s="68">
        <v>75.290000000000006</v>
      </c>
      <c r="R26" s="47">
        <v>56.64</v>
      </c>
      <c r="S26" s="53">
        <f t="shared" si="5"/>
        <v>65.965000000000003</v>
      </c>
      <c r="T26" s="47">
        <v>60</v>
      </c>
      <c r="U26" s="47">
        <v>52.27</v>
      </c>
      <c r="V26" s="53">
        <f t="shared" si="6"/>
        <v>56.135000000000005</v>
      </c>
      <c r="W26" s="47">
        <v>69.52</v>
      </c>
      <c r="X26" s="47">
        <v>52.18</v>
      </c>
      <c r="Y26" s="53">
        <f t="shared" si="7"/>
        <v>60.849999999999994</v>
      </c>
      <c r="Z26" s="47">
        <v>53.11</v>
      </c>
      <c r="AA26" s="47">
        <v>42.86</v>
      </c>
      <c r="AB26" s="53">
        <f t="shared" si="8"/>
        <v>47.984999999999999</v>
      </c>
      <c r="AC26" s="47">
        <v>61.76</v>
      </c>
      <c r="AD26" s="47">
        <v>67.56</v>
      </c>
      <c r="AE26" s="74">
        <f t="shared" si="9"/>
        <v>60.042499999999997</v>
      </c>
      <c r="AF26" s="68">
        <v>77.23</v>
      </c>
      <c r="AG26" s="47">
        <v>55.97</v>
      </c>
      <c r="AH26" s="53">
        <f t="shared" si="10"/>
        <v>66.599999999999994</v>
      </c>
      <c r="AI26" s="47">
        <v>71.88</v>
      </c>
      <c r="AJ26" s="47">
        <v>65.349999999999994</v>
      </c>
      <c r="AK26" s="53">
        <f t="shared" si="11"/>
        <v>68.614999999999995</v>
      </c>
      <c r="AL26" s="47">
        <v>74.98</v>
      </c>
      <c r="AM26" s="47">
        <v>60.4</v>
      </c>
      <c r="AN26" s="53">
        <f t="shared" si="12"/>
        <v>67.69</v>
      </c>
      <c r="AO26" s="47">
        <v>74.06</v>
      </c>
      <c r="AP26" s="47">
        <v>69.41</v>
      </c>
      <c r="AQ26" s="47">
        <v>79.8</v>
      </c>
      <c r="AR26" s="47">
        <v>67.52</v>
      </c>
      <c r="AS26" s="53">
        <f t="shared" si="13"/>
        <v>72.697499999999991</v>
      </c>
      <c r="AT26" s="47">
        <v>74.650000000000006</v>
      </c>
      <c r="AU26" s="47">
        <v>61.19</v>
      </c>
      <c r="AV26" s="53">
        <f t="shared" si="14"/>
        <v>67.92</v>
      </c>
      <c r="AW26" s="47">
        <v>68.38</v>
      </c>
      <c r="AX26" s="47">
        <v>80</v>
      </c>
      <c r="AY26" s="47">
        <v>70.5</v>
      </c>
      <c r="AZ26" s="47">
        <v>52.48</v>
      </c>
      <c r="BA26" s="47">
        <v>63.56</v>
      </c>
      <c r="BB26" s="53">
        <f t="shared" si="15"/>
        <v>66.984000000000009</v>
      </c>
      <c r="BC26" s="47">
        <v>54.26</v>
      </c>
      <c r="BD26" s="47">
        <v>64.16</v>
      </c>
      <c r="BE26" s="47">
        <v>56.44</v>
      </c>
      <c r="BF26" s="47">
        <v>41.78</v>
      </c>
      <c r="BG26" s="53">
        <f t="shared" si="16"/>
        <v>54.16</v>
      </c>
      <c r="BH26" s="47">
        <v>68.12</v>
      </c>
      <c r="BI26" s="47">
        <v>69.31</v>
      </c>
      <c r="BJ26" s="28">
        <f t="shared" si="17"/>
        <v>66.899611111111099</v>
      </c>
      <c r="BK26" s="14">
        <v>67.06</v>
      </c>
      <c r="BL26" s="14">
        <v>66.67</v>
      </c>
      <c r="BM26" s="14">
        <v>71.72</v>
      </c>
      <c r="BN26" s="14">
        <v>53.24</v>
      </c>
      <c r="BO26" s="54">
        <f t="shared" si="18"/>
        <v>64.672499999999999</v>
      </c>
      <c r="BP26" s="14">
        <v>58.24</v>
      </c>
      <c r="BQ26" s="14">
        <v>62.09</v>
      </c>
      <c r="BR26" s="14">
        <v>46.45</v>
      </c>
      <c r="BS26" s="14">
        <v>31.28</v>
      </c>
      <c r="BT26" s="14">
        <v>34.909999999999997</v>
      </c>
      <c r="BU26" s="54">
        <f t="shared" si="19"/>
        <v>46.594000000000008</v>
      </c>
      <c r="BV26" s="14">
        <v>38.630000000000003</v>
      </c>
      <c r="BW26" s="14">
        <v>44.55</v>
      </c>
      <c r="BX26" s="14">
        <v>52.45</v>
      </c>
      <c r="BY26" s="45">
        <v>39.340000000000003</v>
      </c>
      <c r="BZ26" s="12">
        <f t="shared" si="20"/>
        <v>43.7425</v>
      </c>
      <c r="CA26" s="78">
        <f t="shared" si="21"/>
        <v>51.669666666666672</v>
      </c>
      <c r="CB26" s="21">
        <v>66.89</v>
      </c>
      <c r="CC26" s="14">
        <v>71.09</v>
      </c>
      <c r="CD26" s="14">
        <v>68.739999999999995</v>
      </c>
      <c r="CE26" s="14">
        <v>57.82</v>
      </c>
      <c r="CF26" s="54">
        <f t="shared" si="22"/>
        <v>66.135000000000005</v>
      </c>
      <c r="CG26" s="14">
        <v>58.38</v>
      </c>
      <c r="CH26" s="14">
        <v>70.59</v>
      </c>
      <c r="CI26" s="14">
        <v>48.4</v>
      </c>
      <c r="CJ26" s="14">
        <v>28.74</v>
      </c>
      <c r="CK26" s="14">
        <v>45.04</v>
      </c>
      <c r="CL26" s="54">
        <f t="shared" si="23"/>
        <v>50.230000000000004</v>
      </c>
      <c r="CM26" s="14">
        <v>36.049999999999997</v>
      </c>
      <c r="CN26" s="14">
        <v>44.03</v>
      </c>
      <c r="CO26" s="14">
        <v>51.93</v>
      </c>
      <c r="CP26" s="14">
        <v>30.59</v>
      </c>
      <c r="CQ26" s="12">
        <f t="shared" si="24"/>
        <v>40.65</v>
      </c>
      <c r="CR26" s="59">
        <f t="shared" si="25"/>
        <v>52.338333333333338</v>
      </c>
      <c r="CS26" s="56"/>
    </row>
    <row r="27" spans="1:97" x14ac:dyDescent="0.25">
      <c r="A27" s="31" t="s">
        <v>23</v>
      </c>
      <c r="B27" s="47">
        <v>78</v>
      </c>
      <c r="C27" s="47">
        <v>55.33</v>
      </c>
      <c r="D27" s="48">
        <f t="shared" si="0"/>
        <v>66.664999999999992</v>
      </c>
      <c r="E27" s="47">
        <v>61</v>
      </c>
      <c r="F27" s="47">
        <v>47</v>
      </c>
      <c r="G27" s="49">
        <f t="shared" si="1"/>
        <v>54</v>
      </c>
      <c r="H27" s="47">
        <v>60</v>
      </c>
      <c r="I27" s="47">
        <v>41</v>
      </c>
      <c r="J27" s="49">
        <f t="shared" si="2"/>
        <v>50.5</v>
      </c>
      <c r="K27" s="47">
        <v>37</v>
      </c>
      <c r="L27" s="47">
        <v>20</v>
      </c>
      <c r="M27" s="49">
        <f t="shared" si="3"/>
        <v>28.5</v>
      </c>
      <c r="N27" s="47">
        <v>57.5</v>
      </c>
      <c r="O27" s="47">
        <v>70</v>
      </c>
      <c r="P27" s="71">
        <f t="shared" si="4"/>
        <v>54.527499999999996</v>
      </c>
      <c r="Q27" s="68">
        <v>82.47</v>
      </c>
      <c r="R27" s="47">
        <v>45.02</v>
      </c>
      <c r="S27" s="53">
        <f t="shared" si="5"/>
        <v>63.745000000000005</v>
      </c>
      <c r="T27" s="47">
        <v>63.92</v>
      </c>
      <c r="U27" s="47">
        <v>57.73</v>
      </c>
      <c r="V27" s="53">
        <f t="shared" si="6"/>
        <v>60.825000000000003</v>
      </c>
      <c r="W27" s="47">
        <v>60.48</v>
      </c>
      <c r="X27" s="47">
        <v>40.21</v>
      </c>
      <c r="Y27" s="53">
        <f t="shared" si="7"/>
        <v>50.344999999999999</v>
      </c>
      <c r="Z27" s="47">
        <v>28.87</v>
      </c>
      <c r="AA27" s="47">
        <v>22.68</v>
      </c>
      <c r="AB27" s="53">
        <f t="shared" si="8"/>
        <v>25.774999999999999</v>
      </c>
      <c r="AC27" s="47">
        <v>61.86</v>
      </c>
      <c r="AD27" s="47">
        <v>60.31</v>
      </c>
      <c r="AE27" s="74">
        <f t="shared" si="9"/>
        <v>53.81</v>
      </c>
      <c r="AF27" s="68">
        <v>77.5</v>
      </c>
      <c r="AG27" s="47">
        <v>70</v>
      </c>
      <c r="AH27" s="53">
        <f t="shared" si="10"/>
        <v>73.75</v>
      </c>
      <c r="AI27" s="47">
        <v>65</v>
      </c>
      <c r="AJ27" s="47">
        <v>77.5</v>
      </c>
      <c r="AK27" s="53">
        <f t="shared" si="11"/>
        <v>71.25</v>
      </c>
      <c r="AL27" s="47">
        <v>64.17</v>
      </c>
      <c r="AM27" s="47">
        <v>65</v>
      </c>
      <c r="AN27" s="53">
        <f t="shared" si="12"/>
        <v>64.585000000000008</v>
      </c>
      <c r="AO27" s="47">
        <v>85</v>
      </c>
      <c r="AP27" s="47">
        <v>83.75</v>
      </c>
      <c r="AQ27" s="47">
        <v>90</v>
      </c>
      <c r="AR27" s="47">
        <v>83.75</v>
      </c>
      <c r="AS27" s="53">
        <f t="shared" si="13"/>
        <v>85.625</v>
      </c>
      <c r="AT27" s="47">
        <v>60</v>
      </c>
      <c r="AU27" s="47">
        <v>52.5</v>
      </c>
      <c r="AV27" s="53">
        <f t="shared" si="14"/>
        <v>56.25</v>
      </c>
      <c r="AW27" s="47">
        <v>68.33</v>
      </c>
      <c r="AX27" s="47">
        <v>80</v>
      </c>
      <c r="AY27" s="47">
        <v>52.5</v>
      </c>
      <c r="AZ27" s="47">
        <v>57.5</v>
      </c>
      <c r="BA27" s="47">
        <v>62.5</v>
      </c>
      <c r="BB27" s="53">
        <f t="shared" si="15"/>
        <v>64.165999999999997</v>
      </c>
      <c r="BC27" s="47">
        <v>52.5</v>
      </c>
      <c r="BD27" s="47">
        <v>57.5</v>
      </c>
      <c r="BE27" s="47">
        <v>32.5</v>
      </c>
      <c r="BF27" s="47">
        <v>35</v>
      </c>
      <c r="BG27" s="53">
        <f t="shared" si="16"/>
        <v>44.375</v>
      </c>
      <c r="BH27" s="47">
        <v>68.75</v>
      </c>
      <c r="BI27" s="47">
        <v>66.25</v>
      </c>
      <c r="BJ27" s="28">
        <f t="shared" si="17"/>
        <v>66.111222222222224</v>
      </c>
      <c r="BK27" s="14">
        <v>56.5</v>
      </c>
      <c r="BL27" s="14">
        <v>45.5</v>
      </c>
      <c r="BM27" s="14">
        <v>47</v>
      </c>
      <c r="BN27" s="14">
        <v>39.5</v>
      </c>
      <c r="BO27" s="54">
        <f t="shared" si="18"/>
        <v>47.125</v>
      </c>
      <c r="BP27" s="14">
        <v>52.67</v>
      </c>
      <c r="BQ27" s="14">
        <v>56</v>
      </c>
      <c r="BR27" s="14">
        <v>26</v>
      </c>
      <c r="BS27" s="14">
        <v>27</v>
      </c>
      <c r="BT27" s="14">
        <v>32</v>
      </c>
      <c r="BU27" s="54">
        <f t="shared" si="19"/>
        <v>38.734000000000002</v>
      </c>
      <c r="BV27" s="14">
        <v>20.5</v>
      </c>
      <c r="BW27" s="14">
        <v>30</v>
      </c>
      <c r="BX27" s="14">
        <v>44</v>
      </c>
      <c r="BY27" s="45">
        <v>21</v>
      </c>
      <c r="BZ27" s="12">
        <f t="shared" si="20"/>
        <v>28.875</v>
      </c>
      <c r="CA27" s="78">
        <f t="shared" si="21"/>
        <v>38.244666666666667</v>
      </c>
      <c r="CB27" s="21">
        <v>65.98</v>
      </c>
      <c r="CC27" s="14">
        <v>65.459999999999994</v>
      </c>
      <c r="CD27" s="14">
        <v>73.2</v>
      </c>
      <c r="CE27" s="14">
        <v>40.21</v>
      </c>
      <c r="CF27" s="54">
        <f t="shared" si="22"/>
        <v>61.212499999999999</v>
      </c>
      <c r="CG27" s="14">
        <v>45.7</v>
      </c>
      <c r="CH27" s="14">
        <v>59.79</v>
      </c>
      <c r="CI27" s="14">
        <v>67.010000000000005</v>
      </c>
      <c r="CJ27" s="14">
        <v>27.84</v>
      </c>
      <c r="CK27" s="14">
        <v>30.93</v>
      </c>
      <c r="CL27" s="54">
        <f t="shared" si="23"/>
        <v>46.254000000000005</v>
      </c>
      <c r="CM27" s="14">
        <v>33.51</v>
      </c>
      <c r="CN27" s="14">
        <v>53.61</v>
      </c>
      <c r="CO27" s="14">
        <v>53.61</v>
      </c>
      <c r="CP27" s="14">
        <v>41.24</v>
      </c>
      <c r="CQ27" s="12">
        <f t="shared" si="24"/>
        <v>45.492500000000007</v>
      </c>
      <c r="CR27" s="59">
        <f t="shared" si="25"/>
        <v>50.986333333333334</v>
      </c>
      <c r="CS27" s="56"/>
    </row>
    <row r="28" spans="1:97" x14ac:dyDescent="0.25">
      <c r="A28" s="31" t="s">
        <v>24</v>
      </c>
      <c r="B28" s="47">
        <v>74.47</v>
      </c>
      <c r="C28" s="47">
        <v>37.590000000000003</v>
      </c>
      <c r="D28" s="48">
        <f t="shared" si="0"/>
        <v>56.03</v>
      </c>
      <c r="E28" s="47">
        <v>46.81</v>
      </c>
      <c r="F28" s="47">
        <v>53.19</v>
      </c>
      <c r="G28" s="49">
        <f t="shared" si="1"/>
        <v>50</v>
      </c>
      <c r="H28" s="47">
        <v>49.65</v>
      </c>
      <c r="I28" s="47">
        <v>48.94</v>
      </c>
      <c r="J28" s="49">
        <f t="shared" si="2"/>
        <v>49.295000000000002</v>
      </c>
      <c r="K28" s="47">
        <v>31.91</v>
      </c>
      <c r="L28" s="47">
        <v>25.53</v>
      </c>
      <c r="M28" s="49">
        <f t="shared" si="3"/>
        <v>28.72</v>
      </c>
      <c r="N28" s="47">
        <v>72.34</v>
      </c>
      <c r="O28" s="47">
        <v>57.45</v>
      </c>
      <c r="P28" s="71">
        <f t="shared" si="4"/>
        <v>52.305833333333332</v>
      </c>
      <c r="Q28" s="68">
        <v>83.72</v>
      </c>
      <c r="R28" s="47">
        <v>53.49</v>
      </c>
      <c r="S28" s="53">
        <f t="shared" si="5"/>
        <v>68.605000000000004</v>
      </c>
      <c r="T28" s="47">
        <v>69.77</v>
      </c>
      <c r="U28" s="47">
        <v>48.84</v>
      </c>
      <c r="V28" s="53">
        <f t="shared" si="6"/>
        <v>59.305</v>
      </c>
      <c r="W28" s="47">
        <v>81.400000000000006</v>
      </c>
      <c r="X28" s="47">
        <v>65.12</v>
      </c>
      <c r="Y28" s="53">
        <f t="shared" si="7"/>
        <v>73.260000000000005</v>
      </c>
      <c r="Z28" s="47">
        <v>39.53</v>
      </c>
      <c r="AA28" s="47">
        <v>34.880000000000003</v>
      </c>
      <c r="AB28" s="53">
        <f t="shared" si="8"/>
        <v>37.204999999999998</v>
      </c>
      <c r="AC28" s="47">
        <v>50</v>
      </c>
      <c r="AD28" s="47">
        <v>66.28</v>
      </c>
      <c r="AE28" s="74">
        <f t="shared" si="9"/>
        <v>59.10916666666666</v>
      </c>
      <c r="AF28" s="68">
        <v>92.86</v>
      </c>
      <c r="AG28" s="47">
        <v>63.1</v>
      </c>
      <c r="AH28" s="53">
        <f t="shared" si="10"/>
        <v>77.98</v>
      </c>
      <c r="AI28" s="47">
        <v>89.29</v>
      </c>
      <c r="AJ28" s="47">
        <v>78.569999999999993</v>
      </c>
      <c r="AK28" s="53">
        <f t="shared" si="11"/>
        <v>83.93</v>
      </c>
      <c r="AL28" s="47">
        <v>61.9</v>
      </c>
      <c r="AM28" s="47">
        <v>55.36</v>
      </c>
      <c r="AN28" s="53">
        <f t="shared" si="12"/>
        <v>58.629999999999995</v>
      </c>
      <c r="AO28" s="47">
        <v>82.14</v>
      </c>
      <c r="AP28" s="47">
        <v>82.14</v>
      </c>
      <c r="AQ28" s="47">
        <v>82.14</v>
      </c>
      <c r="AR28" s="47">
        <v>67.86</v>
      </c>
      <c r="AS28" s="53">
        <f t="shared" si="13"/>
        <v>78.570000000000007</v>
      </c>
      <c r="AT28" s="47">
        <v>64.290000000000006</v>
      </c>
      <c r="AU28" s="47">
        <v>14.29</v>
      </c>
      <c r="AV28" s="53">
        <f t="shared" si="14"/>
        <v>39.290000000000006</v>
      </c>
      <c r="AW28" s="47">
        <v>75</v>
      </c>
      <c r="AX28" s="47">
        <v>82.14</v>
      </c>
      <c r="AY28" s="47">
        <v>71.430000000000007</v>
      </c>
      <c r="AZ28" s="47">
        <v>53.57</v>
      </c>
      <c r="BA28" s="47">
        <v>60.71</v>
      </c>
      <c r="BB28" s="53">
        <f t="shared" si="15"/>
        <v>68.569999999999993</v>
      </c>
      <c r="BC28" s="47">
        <v>33.93</v>
      </c>
      <c r="BD28" s="47">
        <v>35.71</v>
      </c>
      <c r="BE28" s="47">
        <v>78.569999999999993</v>
      </c>
      <c r="BF28" s="47">
        <v>78.569999999999993</v>
      </c>
      <c r="BG28" s="53">
        <f t="shared" si="16"/>
        <v>56.694999999999993</v>
      </c>
      <c r="BH28" s="47">
        <v>78.569999999999993</v>
      </c>
      <c r="BI28" s="47">
        <v>78.569999999999993</v>
      </c>
      <c r="BJ28" s="28">
        <f t="shared" si="17"/>
        <v>68.978333333333339</v>
      </c>
      <c r="BK28" s="14">
        <v>43.62</v>
      </c>
      <c r="BL28" s="14">
        <v>40.43</v>
      </c>
      <c r="BM28" s="14">
        <v>34.04</v>
      </c>
      <c r="BN28" s="14">
        <v>37.229999999999997</v>
      </c>
      <c r="BO28" s="54">
        <f t="shared" si="18"/>
        <v>38.83</v>
      </c>
      <c r="BP28" s="14">
        <v>43.97</v>
      </c>
      <c r="BQ28" s="14">
        <v>70.209999999999994</v>
      </c>
      <c r="BR28" s="14">
        <v>31.91</v>
      </c>
      <c r="BS28" s="14">
        <v>17.02</v>
      </c>
      <c r="BT28" s="14">
        <v>29.79</v>
      </c>
      <c r="BU28" s="54">
        <f t="shared" si="19"/>
        <v>38.58</v>
      </c>
      <c r="BV28" s="14">
        <v>25.53</v>
      </c>
      <c r="BW28" s="14">
        <v>53.19</v>
      </c>
      <c r="BX28" s="14">
        <v>57.45</v>
      </c>
      <c r="BY28" s="45">
        <v>38.299999999999997</v>
      </c>
      <c r="BZ28" s="12">
        <f t="shared" si="20"/>
        <v>43.617500000000007</v>
      </c>
      <c r="CA28" s="78">
        <f t="shared" si="21"/>
        <v>40.342500000000001</v>
      </c>
      <c r="CB28" s="21">
        <v>63.95</v>
      </c>
      <c r="CC28" s="14">
        <v>63.95</v>
      </c>
      <c r="CD28" s="14">
        <v>69.77</v>
      </c>
      <c r="CE28" s="14">
        <v>47.67</v>
      </c>
      <c r="CF28" s="54">
        <f t="shared" si="22"/>
        <v>61.335000000000008</v>
      </c>
      <c r="CG28" s="14">
        <v>44.19</v>
      </c>
      <c r="CH28" s="14">
        <v>76.739999999999995</v>
      </c>
      <c r="CI28" s="14">
        <v>48.84</v>
      </c>
      <c r="CJ28" s="14">
        <v>27.91</v>
      </c>
      <c r="CK28" s="14">
        <v>37.21</v>
      </c>
      <c r="CL28" s="54">
        <f t="shared" si="23"/>
        <v>46.977999999999994</v>
      </c>
      <c r="CM28" s="14">
        <v>24.42</v>
      </c>
      <c r="CN28" s="14">
        <v>62.79</v>
      </c>
      <c r="CO28" s="14">
        <v>46.51</v>
      </c>
      <c r="CP28" s="14">
        <v>18.600000000000001</v>
      </c>
      <c r="CQ28" s="12">
        <f t="shared" si="24"/>
        <v>38.08</v>
      </c>
      <c r="CR28" s="59">
        <f t="shared" si="25"/>
        <v>48.797666666666665</v>
      </c>
      <c r="CS28" s="56"/>
    </row>
    <row r="29" spans="1:97" x14ac:dyDescent="0.25">
      <c r="A29" s="31" t="s">
        <v>25</v>
      </c>
      <c r="B29" s="47">
        <v>82.35</v>
      </c>
      <c r="C29" s="47">
        <v>56.86</v>
      </c>
      <c r="D29" s="48">
        <f t="shared" si="0"/>
        <v>69.60499999999999</v>
      </c>
      <c r="E29" s="47">
        <v>70.59</v>
      </c>
      <c r="F29" s="47">
        <v>38.24</v>
      </c>
      <c r="G29" s="49">
        <f t="shared" si="1"/>
        <v>54.415000000000006</v>
      </c>
      <c r="H29" s="47">
        <v>67.16</v>
      </c>
      <c r="I29" s="47">
        <v>52.21</v>
      </c>
      <c r="J29" s="49">
        <f t="shared" si="2"/>
        <v>59.685000000000002</v>
      </c>
      <c r="K29" s="47">
        <v>44.12</v>
      </c>
      <c r="L29" s="47">
        <v>27.94</v>
      </c>
      <c r="M29" s="49">
        <f t="shared" si="3"/>
        <v>36.03</v>
      </c>
      <c r="N29" s="47">
        <v>57.35</v>
      </c>
      <c r="O29" s="47">
        <v>73.53</v>
      </c>
      <c r="P29" s="71">
        <f t="shared" si="4"/>
        <v>58.435833333333335</v>
      </c>
      <c r="Q29" s="68">
        <v>73.680000000000007</v>
      </c>
      <c r="R29" s="47">
        <v>53.07</v>
      </c>
      <c r="S29" s="53">
        <f t="shared" si="5"/>
        <v>63.375</v>
      </c>
      <c r="T29" s="47">
        <v>80.260000000000005</v>
      </c>
      <c r="U29" s="47">
        <v>55.26</v>
      </c>
      <c r="V29" s="53">
        <f t="shared" si="6"/>
        <v>67.760000000000005</v>
      </c>
      <c r="W29" s="47">
        <v>64.91</v>
      </c>
      <c r="X29" s="47">
        <v>45.39</v>
      </c>
      <c r="Y29" s="53">
        <f t="shared" si="7"/>
        <v>55.15</v>
      </c>
      <c r="Z29" s="47">
        <v>42.11</v>
      </c>
      <c r="AA29" s="47">
        <v>23.68</v>
      </c>
      <c r="AB29" s="53">
        <f t="shared" si="8"/>
        <v>32.894999999999996</v>
      </c>
      <c r="AC29" s="47">
        <v>60.53</v>
      </c>
      <c r="AD29" s="47">
        <v>64.47</v>
      </c>
      <c r="AE29" s="74">
        <f t="shared" si="9"/>
        <v>57.363333333333344</v>
      </c>
      <c r="AF29" s="68">
        <v>85.48</v>
      </c>
      <c r="AG29" s="47">
        <v>59.14</v>
      </c>
      <c r="AH29" s="53">
        <f t="shared" si="10"/>
        <v>72.31</v>
      </c>
      <c r="AI29" s="47">
        <v>66.13</v>
      </c>
      <c r="AJ29" s="47">
        <v>51.61</v>
      </c>
      <c r="AK29" s="53">
        <f t="shared" si="11"/>
        <v>58.87</v>
      </c>
      <c r="AL29" s="47">
        <v>60.75</v>
      </c>
      <c r="AM29" s="47">
        <v>47.58</v>
      </c>
      <c r="AN29" s="53">
        <f t="shared" si="12"/>
        <v>54.164999999999999</v>
      </c>
      <c r="AO29" s="47">
        <v>52.42</v>
      </c>
      <c r="AP29" s="47">
        <v>49.19</v>
      </c>
      <c r="AQ29" s="47">
        <v>53.23</v>
      </c>
      <c r="AR29" s="47">
        <v>29.03</v>
      </c>
      <c r="AS29" s="53">
        <f t="shared" si="13"/>
        <v>45.967500000000001</v>
      </c>
      <c r="AT29" s="47">
        <v>41.94</v>
      </c>
      <c r="AU29" s="47">
        <v>30.65</v>
      </c>
      <c r="AV29" s="53">
        <f t="shared" si="14"/>
        <v>36.295000000000002</v>
      </c>
      <c r="AW29" s="47">
        <v>66.67</v>
      </c>
      <c r="AX29" s="47">
        <v>53.23</v>
      </c>
      <c r="AY29" s="47">
        <v>43.55</v>
      </c>
      <c r="AZ29" s="47">
        <v>22.58</v>
      </c>
      <c r="BA29" s="47">
        <v>43.55</v>
      </c>
      <c r="BB29" s="53">
        <f t="shared" si="15"/>
        <v>45.915999999999997</v>
      </c>
      <c r="BC29" s="47">
        <v>48.39</v>
      </c>
      <c r="BD29" s="47">
        <v>45.16</v>
      </c>
      <c r="BE29" s="47">
        <v>83.87</v>
      </c>
      <c r="BF29" s="47">
        <v>45.16</v>
      </c>
      <c r="BG29" s="53">
        <f t="shared" si="16"/>
        <v>55.645000000000003</v>
      </c>
      <c r="BH29" s="47">
        <v>75.81</v>
      </c>
      <c r="BI29" s="47">
        <v>70.97</v>
      </c>
      <c r="BJ29" s="28">
        <f t="shared" si="17"/>
        <v>57.327611111111111</v>
      </c>
      <c r="BK29" s="14">
        <v>70.59</v>
      </c>
      <c r="BL29" s="14">
        <v>67.650000000000006</v>
      </c>
      <c r="BM29" s="14">
        <v>73.53</v>
      </c>
      <c r="BN29" s="14">
        <v>60.29</v>
      </c>
      <c r="BO29" s="54">
        <f t="shared" si="18"/>
        <v>68.015000000000001</v>
      </c>
      <c r="BP29" s="14">
        <v>72.06</v>
      </c>
      <c r="BQ29" s="14">
        <v>63.24</v>
      </c>
      <c r="BR29" s="14">
        <v>35.29</v>
      </c>
      <c r="BS29" s="14">
        <v>16.18</v>
      </c>
      <c r="BT29" s="14">
        <v>42.65</v>
      </c>
      <c r="BU29" s="54">
        <f t="shared" si="19"/>
        <v>45.884</v>
      </c>
      <c r="BV29" s="14">
        <v>38.97</v>
      </c>
      <c r="BW29" s="14">
        <v>55.88</v>
      </c>
      <c r="BX29" s="14">
        <v>51.47</v>
      </c>
      <c r="BY29" s="45">
        <v>23.53</v>
      </c>
      <c r="BZ29" s="12">
        <f t="shared" si="20"/>
        <v>42.462499999999999</v>
      </c>
      <c r="CA29" s="78">
        <f t="shared" si="21"/>
        <v>52.1205</v>
      </c>
      <c r="CB29" s="21">
        <v>58.55</v>
      </c>
      <c r="CC29" s="14">
        <v>54.61</v>
      </c>
      <c r="CD29" s="14">
        <v>48.68</v>
      </c>
      <c r="CE29" s="14">
        <v>30.92</v>
      </c>
      <c r="CF29" s="54">
        <f t="shared" si="22"/>
        <v>48.19</v>
      </c>
      <c r="CG29" s="14">
        <v>57.89</v>
      </c>
      <c r="CH29" s="14">
        <v>65.790000000000006</v>
      </c>
      <c r="CI29" s="14">
        <v>40.79</v>
      </c>
      <c r="CJ29" s="14">
        <v>22.37</v>
      </c>
      <c r="CK29" s="14">
        <v>35.53</v>
      </c>
      <c r="CL29" s="54">
        <f t="shared" si="23"/>
        <v>44.474000000000004</v>
      </c>
      <c r="CM29" s="14">
        <v>38.159999999999997</v>
      </c>
      <c r="CN29" s="14">
        <v>38.159999999999997</v>
      </c>
      <c r="CO29" s="14">
        <v>50</v>
      </c>
      <c r="CP29" s="14">
        <v>27.63</v>
      </c>
      <c r="CQ29" s="12">
        <f t="shared" si="24"/>
        <v>38.487499999999997</v>
      </c>
      <c r="CR29" s="59">
        <f t="shared" si="25"/>
        <v>43.717166666666664</v>
      </c>
      <c r="CS29" s="56"/>
    </row>
    <row r="30" spans="1:97" x14ac:dyDescent="0.25">
      <c r="A30" s="31" t="s">
        <v>26</v>
      </c>
      <c r="B30" s="47">
        <v>75.34</v>
      </c>
      <c r="C30" s="47">
        <v>52.97</v>
      </c>
      <c r="D30" s="48">
        <f t="shared" si="0"/>
        <v>64.155000000000001</v>
      </c>
      <c r="E30" s="47">
        <v>54.79</v>
      </c>
      <c r="F30" s="47">
        <v>35.619999999999997</v>
      </c>
      <c r="G30" s="49">
        <f t="shared" si="1"/>
        <v>45.204999999999998</v>
      </c>
      <c r="H30" s="47">
        <v>78.08</v>
      </c>
      <c r="I30" s="47">
        <v>63.01</v>
      </c>
      <c r="J30" s="49">
        <f t="shared" si="2"/>
        <v>70.545000000000002</v>
      </c>
      <c r="K30" s="47">
        <v>46.58</v>
      </c>
      <c r="L30" s="47">
        <v>30.14</v>
      </c>
      <c r="M30" s="49">
        <f t="shared" si="3"/>
        <v>38.36</v>
      </c>
      <c r="N30" s="47">
        <v>50</v>
      </c>
      <c r="O30" s="47">
        <v>60.27</v>
      </c>
      <c r="P30" s="71">
        <f t="shared" si="4"/>
        <v>54.755833333333328</v>
      </c>
      <c r="Q30" s="68">
        <v>84.51</v>
      </c>
      <c r="R30" s="47">
        <v>48.83</v>
      </c>
      <c r="S30" s="53">
        <f t="shared" si="5"/>
        <v>66.67</v>
      </c>
      <c r="T30" s="47">
        <v>45.07</v>
      </c>
      <c r="U30" s="47">
        <v>57.75</v>
      </c>
      <c r="V30" s="53">
        <f t="shared" si="6"/>
        <v>51.41</v>
      </c>
      <c r="W30" s="47">
        <v>77</v>
      </c>
      <c r="X30" s="47">
        <v>57.04</v>
      </c>
      <c r="Y30" s="53">
        <f t="shared" si="7"/>
        <v>67.02</v>
      </c>
      <c r="Z30" s="47">
        <v>50.7</v>
      </c>
      <c r="AA30" s="47">
        <v>30.99</v>
      </c>
      <c r="AB30" s="53">
        <f t="shared" si="8"/>
        <v>40.844999999999999</v>
      </c>
      <c r="AC30" s="47">
        <v>53.52</v>
      </c>
      <c r="AD30" s="47">
        <v>70.42</v>
      </c>
      <c r="AE30" s="74">
        <f t="shared" si="9"/>
        <v>58.314166666666665</v>
      </c>
      <c r="AF30" s="68">
        <v>78.72</v>
      </c>
      <c r="AG30" s="47">
        <v>75.180000000000007</v>
      </c>
      <c r="AH30" s="53">
        <f t="shared" si="10"/>
        <v>76.95</v>
      </c>
      <c r="AI30" s="47">
        <v>57.45</v>
      </c>
      <c r="AJ30" s="47">
        <v>61.7</v>
      </c>
      <c r="AK30" s="53">
        <f t="shared" si="11"/>
        <v>59.575000000000003</v>
      </c>
      <c r="AL30" s="47">
        <v>86.52</v>
      </c>
      <c r="AM30" s="47">
        <v>75.53</v>
      </c>
      <c r="AN30" s="53">
        <f t="shared" si="12"/>
        <v>81.025000000000006</v>
      </c>
      <c r="AO30" s="47">
        <v>90.43</v>
      </c>
      <c r="AP30" s="47">
        <v>85.11</v>
      </c>
      <c r="AQ30" s="47">
        <v>95.74</v>
      </c>
      <c r="AR30" s="47">
        <v>68.09</v>
      </c>
      <c r="AS30" s="53">
        <f t="shared" si="13"/>
        <v>84.842500000000001</v>
      </c>
      <c r="AT30" s="47">
        <v>61.7</v>
      </c>
      <c r="AU30" s="47">
        <v>31.91</v>
      </c>
      <c r="AV30" s="53">
        <f t="shared" si="14"/>
        <v>46.805</v>
      </c>
      <c r="AW30" s="47">
        <v>68.09</v>
      </c>
      <c r="AX30" s="47">
        <v>76.599999999999994</v>
      </c>
      <c r="AY30" s="47">
        <v>68.09</v>
      </c>
      <c r="AZ30" s="47">
        <v>21.28</v>
      </c>
      <c r="BA30" s="47">
        <v>51.06</v>
      </c>
      <c r="BB30" s="53">
        <f t="shared" si="15"/>
        <v>57.024000000000001</v>
      </c>
      <c r="BC30" s="47">
        <v>48.94</v>
      </c>
      <c r="BD30" s="47">
        <v>46.81</v>
      </c>
      <c r="BE30" s="47">
        <v>74.47</v>
      </c>
      <c r="BF30" s="47">
        <v>51.06</v>
      </c>
      <c r="BG30" s="53">
        <f t="shared" si="16"/>
        <v>55.32</v>
      </c>
      <c r="BH30" s="47">
        <v>57.45</v>
      </c>
      <c r="BI30" s="47">
        <v>52.13</v>
      </c>
      <c r="BJ30" s="28">
        <f t="shared" si="17"/>
        <v>63.45794444444445</v>
      </c>
      <c r="BK30" s="14">
        <v>89.73</v>
      </c>
      <c r="BL30" s="14">
        <v>85.62</v>
      </c>
      <c r="BM30" s="14">
        <v>86.3</v>
      </c>
      <c r="BN30" s="14">
        <v>69.86</v>
      </c>
      <c r="BO30" s="54">
        <f t="shared" si="18"/>
        <v>82.877500000000012</v>
      </c>
      <c r="BP30" s="14">
        <v>56.62</v>
      </c>
      <c r="BQ30" s="14">
        <v>47.95</v>
      </c>
      <c r="BR30" s="14">
        <v>47.95</v>
      </c>
      <c r="BS30" s="14">
        <v>19.18</v>
      </c>
      <c r="BT30" s="14">
        <v>31.51</v>
      </c>
      <c r="BU30" s="54">
        <f t="shared" si="19"/>
        <v>40.641999999999996</v>
      </c>
      <c r="BV30" s="14">
        <v>36.299999999999997</v>
      </c>
      <c r="BW30" s="14">
        <v>38.36</v>
      </c>
      <c r="BX30" s="14">
        <v>63.01</v>
      </c>
      <c r="BY30" s="45">
        <v>26.03</v>
      </c>
      <c r="BZ30" s="12">
        <f t="shared" si="20"/>
        <v>40.924999999999997</v>
      </c>
      <c r="CA30" s="78">
        <f t="shared" si="21"/>
        <v>54.814833333333333</v>
      </c>
      <c r="CB30" s="21">
        <v>64.08</v>
      </c>
      <c r="CC30" s="14">
        <v>61.27</v>
      </c>
      <c r="CD30" s="14">
        <v>74.650000000000006</v>
      </c>
      <c r="CE30" s="14">
        <v>57.04</v>
      </c>
      <c r="CF30" s="54">
        <f t="shared" si="22"/>
        <v>64.260000000000005</v>
      </c>
      <c r="CG30" s="14">
        <v>46.95</v>
      </c>
      <c r="CH30" s="14">
        <v>73.239999999999995</v>
      </c>
      <c r="CI30" s="14">
        <v>53.52</v>
      </c>
      <c r="CJ30" s="14">
        <v>16.899999999999999</v>
      </c>
      <c r="CK30" s="14">
        <v>33.799999999999997</v>
      </c>
      <c r="CL30" s="54">
        <f t="shared" si="23"/>
        <v>44.882000000000005</v>
      </c>
      <c r="CM30" s="14">
        <v>34.51</v>
      </c>
      <c r="CN30" s="14">
        <v>56.34</v>
      </c>
      <c r="CO30" s="14">
        <v>45.07</v>
      </c>
      <c r="CP30" s="14">
        <v>22.54</v>
      </c>
      <c r="CQ30" s="12">
        <f t="shared" si="24"/>
        <v>39.614999999999995</v>
      </c>
      <c r="CR30" s="59">
        <f t="shared" si="25"/>
        <v>49.585666666666668</v>
      </c>
      <c r="CS30" s="56"/>
    </row>
    <row r="31" spans="1:97" x14ac:dyDescent="0.25">
      <c r="A31" s="31" t="s">
        <v>27</v>
      </c>
      <c r="B31" s="47">
        <v>68.75</v>
      </c>
      <c r="C31" s="47">
        <v>47.92</v>
      </c>
      <c r="D31" s="48">
        <f t="shared" si="0"/>
        <v>58.335000000000001</v>
      </c>
      <c r="E31" s="47">
        <v>50</v>
      </c>
      <c r="F31" s="47">
        <v>25</v>
      </c>
      <c r="G31" s="49">
        <f t="shared" si="1"/>
        <v>37.5</v>
      </c>
      <c r="H31" s="47">
        <v>73.61</v>
      </c>
      <c r="I31" s="47">
        <v>47.92</v>
      </c>
      <c r="J31" s="49">
        <f t="shared" si="2"/>
        <v>60.765000000000001</v>
      </c>
      <c r="K31" s="47">
        <v>27.08</v>
      </c>
      <c r="L31" s="47">
        <v>10.42</v>
      </c>
      <c r="M31" s="49">
        <f t="shared" si="3"/>
        <v>18.75</v>
      </c>
      <c r="N31" s="47">
        <v>53.13</v>
      </c>
      <c r="O31" s="47">
        <v>54.17</v>
      </c>
      <c r="P31" s="71">
        <f t="shared" si="4"/>
        <v>47.108333333333341</v>
      </c>
      <c r="Q31" s="68">
        <v>76.25</v>
      </c>
      <c r="R31" s="47">
        <v>57.92</v>
      </c>
      <c r="S31" s="53">
        <f t="shared" si="5"/>
        <v>67.085000000000008</v>
      </c>
      <c r="T31" s="47">
        <v>58.75</v>
      </c>
      <c r="U31" s="47">
        <v>76.25</v>
      </c>
      <c r="V31" s="53">
        <f t="shared" si="6"/>
        <v>67.5</v>
      </c>
      <c r="W31" s="47">
        <v>64.17</v>
      </c>
      <c r="X31" s="47">
        <v>52.5</v>
      </c>
      <c r="Y31" s="53">
        <f t="shared" si="7"/>
        <v>58.335000000000001</v>
      </c>
      <c r="Z31" s="47">
        <v>60</v>
      </c>
      <c r="AA31" s="47">
        <v>46.25</v>
      </c>
      <c r="AB31" s="53">
        <f t="shared" si="8"/>
        <v>53.125</v>
      </c>
      <c r="AC31" s="47">
        <v>46.25</v>
      </c>
      <c r="AD31" s="47">
        <v>48.13</v>
      </c>
      <c r="AE31" s="74">
        <f t="shared" si="9"/>
        <v>56.737500000000004</v>
      </c>
      <c r="AF31" s="68">
        <v>71.930000000000007</v>
      </c>
      <c r="AG31" s="47">
        <v>44.44</v>
      </c>
      <c r="AH31" s="53">
        <f t="shared" si="10"/>
        <v>58.185000000000002</v>
      </c>
      <c r="AI31" s="47">
        <v>57.89</v>
      </c>
      <c r="AJ31" s="47">
        <v>63.16</v>
      </c>
      <c r="AK31" s="53">
        <f t="shared" si="11"/>
        <v>60.524999999999999</v>
      </c>
      <c r="AL31" s="47">
        <v>77.78</v>
      </c>
      <c r="AM31" s="47">
        <v>50.88</v>
      </c>
      <c r="AN31" s="53">
        <f t="shared" si="12"/>
        <v>64.33</v>
      </c>
      <c r="AO31" s="47">
        <v>87.72</v>
      </c>
      <c r="AP31" s="47">
        <v>70.180000000000007</v>
      </c>
      <c r="AQ31" s="47">
        <v>75.44</v>
      </c>
      <c r="AR31" s="47">
        <v>49.12</v>
      </c>
      <c r="AS31" s="53">
        <f t="shared" si="13"/>
        <v>70.614999999999995</v>
      </c>
      <c r="AT31" s="47">
        <v>43.86</v>
      </c>
      <c r="AU31" s="47">
        <v>43.86</v>
      </c>
      <c r="AV31" s="53">
        <f t="shared" si="14"/>
        <v>43.86</v>
      </c>
      <c r="AW31" s="47">
        <v>61.99</v>
      </c>
      <c r="AX31" s="47">
        <v>71.930000000000007</v>
      </c>
      <c r="AY31" s="47">
        <v>43.86</v>
      </c>
      <c r="AZ31" s="47">
        <v>31.58</v>
      </c>
      <c r="BA31" s="47">
        <v>54.39</v>
      </c>
      <c r="BB31" s="53">
        <f t="shared" si="15"/>
        <v>52.75</v>
      </c>
      <c r="BC31" s="47">
        <v>38.6</v>
      </c>
      <c r="BD31" s="47">
        <v>49.12</v>
      </c>
      <c r="BE31" s="47">
        <v>47.37</v>
      </c>
      <c r="BF31" s="47">
        <v>22.81</v>
      </c>
      <c r="BG31" s="53">
        <f t="shared" si="16"/>
        <v>39.475000000000001</v>
      </c>
      <c r="BH31" s="47">
        <v>63.16</v>
      </c>
      <c r="BI31" s="47">
        <v>66.67</v>
      </c>
      <c r="BJ31" s="28">
        <f t="shared" si="17"/>
        <v>57.730000000000004</v>
      </c>
      <c r="BK31" s="14">
        <v>67.709999999999994</v>
      </c>
      <c r="BL31" s="14">
        <v>75</v>
      </c>
      <c r="BM31" s="14">
        <v>66.67</v>
      </c>
      <c r="BN31" s="14">
        <v>44.79</v>
      </c>
      <c r="BO31" s="54">
        <f t="shared" si="18"/>
        <v>63.542499999999997</v>
      </c>
      <c r="BP31" s="14">
        <v>65.28</v>
      </c>
      <c r="BQ31" s="14">
        <v>47.92</v>
      </c>
      <c r="BR31" s="14">
        <v>41.67</v>
      </c>
      <c r="BS31" s="14">
        <v>14.58</v>
      </c>
      <c r="BT31" s="14">
        <v>33.33</v>
      </c>
      <c r="BU31" s="54">
        <f t="shared" si="19"/>
        <v>40.556000000000004</v>
      </c>
      <c r="BV31" s="14">
        <v>27.08</v>
      </c>
      <c r="BW31" s="14">
        <v>29.17</v>
      </c>
      <c r="BX31" s="14">
        <v>47.92</v>
      </c>
      <c r="BY31" s="45">
        <v>10.42</v>
      </c>
      <c r="BZ31" s="12">
        <f t="shared" si="20"/>
        <v>28.647500000000001</v>
      </c>
      <c r="CA31" s="78">
        <f t="shared" si="21"/>
        <v>44.248666666666672</v>
      </c>
      <c r="CB31" s="21">
        <v>62.5</v>
      </c>
      <c r="CC31" s="14">
        <v>66.88</v>
      </c>
      <c r="CD31" s="14">
        <v>80</v>
      </c>
      <c r="CE31" s="14">
        <v>55</v>
      </c>
      <c r="CF31" s="54">
        <f t="shared" si="22"/>
        <v>66.094999999999999</v>
      </c>
      <c r="CG31" s="14">
        <v>44.58</v>
      </c>
      <c r="CH31" s="14">
        <v>71.25</v>
      </c>
      <c r="CI31" s="14">
        <v>66.25</v>
      </c>
      <c r="CJ31" s="14">
        <v>47.5</v>
      </c>
      <c r="CK31" s="14">
        <v>48.75</v>
      </c>
      <c r="CL31" s="54">
        <f t="shared" si="23"/>
        <v>55.665999999999997</v>
      </c>
      <c r="CM31" s="14">
        <v>26.88</v>
      </c>
      <c r="CN31" s="14">
        <v>40</v>
      </c>
      <c r="CO31" s="14">
        <v>27.5</v>
      </c>
      <c r="CP31" s="14">
        <v>21.25</v>
      </c>
      <c r="CQ31" s="12">
        <f t="shared" si="24"/>
        <v>28.907499999999999</v>
      </c>
      <c r="CR31" s="59">
        <f t="shared" si="25"/>
        <v>50.222833333333334</v>
      </c>
      <c r="CS31" s="56"/>
    </row>
    <row r="32" spans="1:97" x14ac:dyDescent="0.25">
      <c r="A32" s="31" t="s">
        <v>28</v>
      </c>
      <c r="B32" s="47">
        <v>79.31</v>
      </c>
      <c r="C32" s="47">
        <v>51.15</v>
      </c>
      <c r="D32" s="48">
        <f t="shared" si="0"/>
        <v>65.23</v>
      </c>
      <c r="E32" s="47">
        <v>41.38</v>
      </c>
      <c r="F32" s="47">
        <v>41.38</v>
      </c>
      <c r="G32" s="49">
        <f t="shared" si="1"/>
        <v>41.38</v>
      </c>
      <c r="H32" s="47">
        <v>51.72</v>
      </c>
      <c r="I32" s="47">
        <v>47.41</v>
      </c>
      <c r="J32" s="49">
        <f t="shared" si="2"/>
        <v>49.564999999999998</v>
      </c>
      <c r="K32" s="47">
        <v>25.86</v>
      </c>
      <c r="L32" s="47">
        <v>15.52</v>
      </c>
      <c r="M32" s="49">
        <f t="shared" si="3"/>
        <v>20.689999999999998</v>
      </c>
      <c r="N32" s="47">
        <v>62.07</v>
      </c>
      <c r="O32" s="47">
        <v>62.93</v>
      </c>
      <c r="P32" s="71">
        <f t="shared" si="4"/>
        <v>50.310833333333335</v>
      </c>
      <c r="Q32" s="68">
        <v>89.19</v>
      </c>
      <c r="R32" s="47">
        <v>59.46</v>
      </c>
      <c r="S32" s="53">
        <f t="shared" si="5"/>
        <v>74.325000000000003</v>
      </c>
      <c r="T32" s="47">
        <v>56.76</v>
      </c>
      <c r="U32" s="47">
        <v>37.840000000000003</v>
      </c>
      <c r="V32" s="53">
        <f t="shared" si="6"/>
        <v>47.3</v>
      </c>
      <c r="W32" s="47">
        <v>63.96</v>
      </c>
      <c r="X32" s="47">
        <v>67.569999999999993</v>
      </c>
      <c r="Y32" s="53">
        <f t="shared" si="7"/>
        <v>65.765000000000001</v>
      </c>
      <c r="Z32" s="47">
        <v>54.05</v>
      </c>
      <c r="AA32" s="47">
        <v>40.54</v>
      </c>
      <c r="AB32" s="53">
        <f t="shared" si="8"/>
        <v>47.295000000000002</v>
      </c>
      <c r="AC32" s="47">
        <v>67.569999999999993</v>
      </c>
      <c r="AD32" s="47">
        <v>74.319999999999993</v>
      </c>
      <c r="AE32" s="74">
        <f t="shared" si="9"/>
        <v>62.762499999999996</v>
      </c>
      <c r="AF32" s="68">
        <v>80</v>
      </c>
      <c r="AG32" s="47">
        <v>80</v>
      </c>
      <c r="AH32" s="53">
        <f t="shared" si="10"/>
        <v>80</v>
      </c>
      <c r="AI32" s="47">
        <v>60</v>
      </c>
      <c r="AJ32" s="47">
        <v>60</v>
      </c>
      <c r="AK32" s="53">
        <f t="shared" si="11"/>
        <v>60</v>
      </c>
      <c r="AL32" s="47">
        <v>86.67</v>
      </c>
      <c r="AM32" s="47">
        <v>90</v>
      </c>
      <c r="AN32" s="53">
        <f t="shared" si="12"/>
        <v>88.335000000000008</v>
      </c>
      <c r="AO32" s="47">
        <v>50</v>
      </c>
      <c r="AP32" s="47">
        <v>50</v>
      </c>
      <c r="AQ32" s="47">
        <v>60</v>
      </c>
      <c r="AR32" s="47">
        <v>40</v>
      </c>
      <c r="AS32" s="53">
        <f t="shared" si="13"/>
        <v>50</v>
      </c>
      <c r="AT32" s="47">
        <v>60</v>
      </c>
      <c r="AU32" s="47">
        <v>0</v>
      </c>
      <c r="AV32" s="53">
        <f t="shared" si="14"/>
        <v>30</v>
      </c>
      <c r="AW32" s="47">
        <v>53.33</v>
      </c>
      <c r="AX32" s="47">
        <v>80</v>
      </c>
      <c r="AY32" s="47">
        <v>20</v>
      </c>
      <c r="AZ32" s="47">
        <v>0</v>
      </c>
      <c r="BA32" s="47">
        <v>20</v>
      </c>
      <c r="BB32" s="53">
        <f t="shared" si="15"/>
        <v>34.665999999999997</v>
      </c>
      <c r="BC32" s="47">
        <v>40</v>
      </c>
      <c r="BD32" s="47">
        <v>40</v>
      </c>
      <c r="BE32" s="47">
        <v>40</v>
      </c>
      <c r="BF32" s="47">
        <v>40</v>
      </c>
      <c r="BG32" s="53">
        <f t="shared" si="16"/>
        <v>40</v>
      </c>
      <c r="BH32" s="47">
        <v>20</v>
      </c>
      <c r="BI32" s="47">
        <v>50</v>
      </c>
      <c r="BJ32" s="28">
        <f t="shared" si="17"/>
        <v>50.333444444444446</v>
      </c>
      <c r="BK32" s="14">
        <v>62.07</v>
      </c>
      <c r="BL32" s="14">
        <v>59.48</v>
      </c>
      <c r="BM32" s="14">
        <v>51.72</v>
      </c>
      <c r="BN32" s="14">
        <v>30.17</v>
      </c>
      <c r="BO32" s="54">
        <f t="shared" si="18"/>
        <v>50.86</v>
      </c>
      <c r="BP32" s="14">
        <v>65.52</v>
      </c>
      <c r="BQ32" s="14">
        <v>68.97</v>
      </c>
      <c r="BR32" s="14">
        <v>44.83</v>
      </c>
      <c r="BS32" s="14">
        <v>5.17</v>
      </c>
      <c r="BT32" s="14">
        <v>17.239999999999998</v>
      </c>
      <c r="BU32" s="54">
        <f t="shared" si="19"/>
        <v>40.345999999999997</v>
      </c>
      <c r="BV32" s="14">
        <v>32.76</v>
      </c>
      <c r="BW32" s="14">
        <v>34.479999999999997</v>
      </c>
      <c r="BX32" s="14">
        <v>48.28</v>
      </c>
      <c r="BY32" s="45">
        <v>10.34</v>
      </c>
      <c r="BZ32" s="12">
        <f t="shared" si="20"/>
        <v>31.465</v>
      </c>
      <c r="CA32" s="78">
        <f t="shared" si="21"/>
        <v>40.890333333333331</v>
      </c>
      <c r="CB32" s="21">
        <v>81.08</v>
      </c>
      <c r="CC32" s="14">
        <v>74.319999999999993</v>
      </c>
      <c r="CD32" s="14">
        <v>72.97</v>
      </c>
      <c r="CE32" s="14">
        <v>39.19</v>
      </c>
      <c r="CF32" s="54">
        <f t="shared" si="22"/>
        <v>66.889999999999986</v>
      </c>
      <c r="CG32" s="14">
        <v>69.37</v>
      </c>
      <c r="CH32" s="14">
        <v>86.49</v>
      </c>
      <c r="CI32" s="14">
        <v>43.24</v>
      </c>
      <c r="CJ32" s="14">
        <v>24.32</v>
      </c>
      <c r="CK32" s="14">
        <v>51.35</v>
      </c>
      <c r="CL32" s="54">
        <f t="shared" si="23"/>
        <v>54.954000000000008</v>
      </c>
      <c r="CM32" s="14">
        <v>39.19</v>
      </c>
      <c r="CN32" s="14">
        <v>43.24</v>
      </c>
      <c r="CO32" s="14">
        <v>54.05</v>
      </c>
      <c r="CP32" s="14">
        <v>24.32</v>
      </c>
      <c r="CQ32" s="12">
        <f t="shared" si="24"/>
        <v>40.200000000000003</v>
      </c>
      <c r="CR32" s="59">
        <f t="shared" si="25"/>
        <v>54.014666666666663</v>
      </c>
      <c r="CS32" s="56"/>
    </row>
    <row r="33" spans="1:97" x14ac:dyDescent="0.25">
      <c r="A33" s="31" t="s">
        <v>29</v>
      </c>
      <c r="B33" s="47">
        <v>76.58</v>
      </c>
      <c r="C33" s="47">
        <v>63.71</v>
      </c>
      <c r="D33" s="48">
        <f t="shared" si="0"/>
        <v>70.144999999999996</v>
      </c>
      <c r="E33" s="47">
        <v>55.7</v>
      </c>
      <c r="F33" s="47">
        <v>50</v>
      </c>
      <c r="G33" s="49">
        <f t="shared" si="1"/>
        <v>52.85</v>
      </c>
      <c r="H33" s="47">
        <v>72.36</v>
      </c>
      <c r="I33" s="47">
        <v>60.13</v>
      </c>
      <c r="J33" s="49">
        <f t="shared" si="2"/>
        <v>66.245000000000005</v>
      </c>
      <c r="K33" s="47">
        <v>53.8</v>
      </c>
      <c r="L33" s="47">
        <v>32.909999999999997</v>
      </c>
      <c r="M33" s="49">
        <f t="shared" si="3"/>
        <v>43.354999999999997</v>
      </c>
      <c r="N33" s="47">
        <v>66.459999999999994</v>
      </c>
      <c r="O33" s="47">
        <v>74.37</v>
      </c>
      <c r="P33" s="71">
        <f t="shared" si="4"/>
        <v>62.237500000000004</v>
      </c>
      <c r="Q33" s="68">
        <v>84.39</v>
      </c>
      <c r="R33" s="47">
        <v>63.58</v>
      </c>
      <c r="S33" s="53">
        <f t="shared" si="5"/>
        <v>73.984999999999999</v>
      </c>
      <c r="T33" s="47">
        <v>72.25</v>
      </c>
      <c r="U33" s="47">
        <v>63.01</v>
      </c>
      <c r="V33" s="53">
        <f t="shared" si="6"/>
        <v>67.63</v>
      </c>
      <c r="W33" s="47">
        <v>74.37</v>
      </c>
      <c r="X33" s="47">
        <v>58.67</v>
      </c>
      <c r="Y33" s="53">
        <f t="shared" si="7"/>
        <v>66.52000000000001</v>
      </c>
      <c r="Z33" s="47">
        <v>64.739999999999995</v>
      </c>
      <c r="AA33" s="47">
        <v>49.13</v>
      </c>
      <c r="AB33" s="53">
        <f t="shared" si="8"/>
        <v>56.935000000000002</v>
      </c>
      <c r="AC33" s="47">
        <v>60.4</v>
      </c>
      <c r="AD33" s="47">
        <v>70.52</v>
      </c>
      <c r="AE33" s="74">
        <f t="shared" si="9"/>
        <v>65.998333333333335</v>
      </c>
      <c r="AF33" s="68">
        <v>78.709999999999994</v>
      </c>
      <c r="AG33" s="47">
        <v>58.71</v>
      </c>
      <c r="AH33" s="53">
        <f t="shared" si="10"/>
        <v>68.709999999999994</v>
      </c>
      <c r="AI33" s="47">
        <v>74.19</v>
      </c>
      <c r="AJ33" s="47">
        <v>69.03</v>
      </c>
      <c r="AK33" s="53">
        <f t="shared" si="11"/>
        <v>71.61</v>
      </c>
      <c r="AL33" s="47">
        <v>62.15</v>
      </c>
      <c r="AM33" s="47">
        <v>67.42</v>
      </c>
      <c r="AN33" s="53">
        <f t="shared" si="12"/>
        <v>64.784999999999997</v>
      </c>
      <c r="AO33" s="47">
        <v>73.23</v>
      </c>
      <c r="AP33" s="47">
        <v>70.319999999999993</v>
      </c>
      <c r="AQ33" s="47">
        <v>69.680000000000007</v>
      </c>
      <c r="AR33" s="47">
        <v>66.77</v>
      </c>
      <c r="AS33" s="53">
        <f t="shared" si="13"/>
        <v>70</v>
      </c>
      <c r="AT33" s="47">
        <v>65.81</v>
      </c>
      <c r="AU33" s="47">
        <v>58.71</v>
      </c>
      <c r="AV33" s="53">
        <f t="shared" si="14"/>
        <v>62.260000000000005</v>
      </c>
      <c r="AW33" s="47">
        <v>63.23</v>
      </c>
      <c r="AX33" s="47">
        <v>80.650000000000006</v>
      </c>
      <c r="AY33" s="47">
        <v>57.42</v>
      </c>
      <c r="AZ33" s="47">
        <v>47.74</v>
      </c>
      <c r="BA33" s="47">
        <v>59.35</v>
      </c>
      <c r="BB33" s="53">
        <f t="shared" si="15"/>
        <v>61.678000000000011</v>
      </c>
      <c r="BC33" s="47">
        <v>52.9</v>
      </c>
      <c r="BD33" s="47">
        <v>61.29</v>
      </c>
      <c r="BE33" s="47">
        <v>72.900000000000006</v>
      </c>
      <c r="BF33" s="47">
        <v>58.06</v>
      </c>
      <c r="BG33" s="53">
        <f t="shared" si="16"/>
        <v>61.287500000000001</v>
      </c>
      <c r="BH33" s="47">
        <v>63.23</v>
      </c>
      <c r="BI33" s="47">
        <v>75.48</v>
      </c>
      <c r="BJ33" s="28">
        <f t="shared" si="17"/>
        <v>66.560055555555564</v>
      </c>
      <c r="BK33" s="14">
        <v>77.22</v>
      </c>
      <c r="BL33" s="14">
        <v>74.680000000000007</v>
      </c>
      <c r="BM33" s="14">
        <v>77.22</v>
      </c>
      <c r="BN33" s="14">
        <v>63.92</v>
      </c>
      <c r="BO33" s="54">
        <f t="shared" si="18"/>
        <v>73.260000000000005</v>
      </c>
      <c r="BP33" s="14">
        <v>68.989999999999995</v>
      </c>
      <c r="BQ33" s="14">
        <v>60.13</v>
      </c>
      <c r="BR33" s="14">
        <v>48.1</v>
      </c>
      <c r="BS33" s="14">
        <v>37.340000000000003</v>
      </c>
      <c r="BT33" s="14">
        <v>32.28</v>
      </c>
      <c r="BU33" s="54">
        <f t="shared" si="19"/>
        <v>49.368000000000002</v>
      </c>
      <c r="BV33" s="14">
        <v>41.77</v>
      </c>
      <c r="BW33" s="14">
        <v>51.9</v>
      </c>
      <c r="BX33" s="14">
        <v>54.43</v>
      </c>
      <c r="BY33" s="45">
        <v>41.77</v>
      </c>
      <c r="BZ33" s="12">
        <f t="shared" si="20"/>
        <v>47.467500000000001</v>
      </c>
      <c r="CA33" s="78">
        <f t="shared" si="21"/>
        <v>56.698500000000003</v>
      </c>
      <c r="CB33" s="21">
        <v>80.349999999999994</v>
      </c>
      <c r="CC33" s="14">
        <v>82.37</v>
      </c>
      <c r="CD33" s="14">
        <v>76.3</v>
      </c>
      <c r="CE33" s="14">
        <v>71.099999999999994</v>
      </c>
      <c r="CF33" s="54">
        <f t="shared" si="22"/>
        <v>77.53</v>
      </c>
      <c r="CG33" s="14">
        <v>66.67</v>
      </c>
      <c r="CH33" s="14">
        <v>78.61</v>
      </c>
      <c r="CI33" s="14">
        <v>57.23</v>
      </c>
      <c r="CJ33" s="14">
        <v>35.26</v>
      </c>
      <c r="CK33" s="14">
        <v>52.6</v>
      </c>
      <c r="CL33" s="54">
        <f t="shared" si="23"/>
        <v>58.073999999999998</v>
      </c>
      <c r="CM33" s="14">
        <v>43.93</v>
      </c>
      <c r="CN33" s="14">
        <v>48.55</v>
      </c>
      <c r="CO33" s="14">
        <v>57.8</v>
      </c>
      <c r="CP33" s="14">
        <v>43.93</v>
      </c>
      <c r="CQ33" s="12">
        <f t="shared" si="24"/>
        <v>48.552499999999995</v>
      </c>
      <c r="CR33" s="59">
        <f t="shared" si="25"/>
        <v>61.3855</v>
      </c>
      <c r="CS33" s="56"/>
    </row>
    <row r="34" spans="1:97" x14ac:dyDescent="0.25">
      <c r="A34" s="31" t="s">
        <v>30</v>
      </c>
      <c r="B34" s="47">
        <v>75</v>
      </c>
      <c r="C34" s="47">
        <v>69.12</v>
      </c>
      <c r="D34" s="48">
        <f t="shared" si="0"/>
        <v>72.06</v>
      </c>
      <c r="E34" s="47">
        <v>66.180000000000007</v>
      </c>
      <c r="F34" s="47">
        <v>73.53</v>
      </c>
      <c r="G34" s="49">
        <f t="shared" si="1"/>
        <v>69.855000000000004</v>
      </c>
      <c r="H34" s="47">
        <v>71.569999999999993</v>
      </c>
      <c r="I34" s="47">
        <v>57.35</v>
      </c>
      <c r="J34" s="49">
        <f t="shared" si="2"/>
        <v>64.459999999999994</v>
      </c>
      <c r="K34" s="47">
        <v>41.18</v>
      </c>
      <c r="L34" s="47">
        <v>30.88</v>
      </c>
      <c r="M34" s="49">
        <f t="shared" si="3"/>
        <v>36.03</v>
      </c>
      <c r="N34" s="47">
        <v>61.03</v>
      </c>
      <c r="O34" s="47">
        <v>69.12</v>
      </c>
      <c r="P34" s="71">
        <f t="shared" si="4"/>
        <v>62.092500000000001</v>
      </c>
      <c r="Q34" s="68">
        <v>88.89</v>
      </c>
      <c r="R34" s="47">
        <v>88.89</v>
      </c>
      <c r="S34" s="53">
        <f t="shared" si="5"/>
        <v>88.89</v>
      </c>
      <c r="T34" s="47">
        <v>55.56</v>
      </c>
      <c r="U34" s="47">
        <v>75</v>
      </c>
      <c r="V34" s="53">
        <f t="shared" si="6"/>
        <v>65.28</v>
      </c>
      <c r="W34" s="47">
        <v>66.67</v>
      </c>
      <c r="X34" s="47">
        <v>48.61</v>
      </c>
      <c r="Y34" s="53">
        <f t="shared" si="7"/>
        <v>57.64</v>
      </c>
      <c r="Z34" s="47">
        <v>38.89</v>
      </c>
      <c r="AA34" s="47">
        <v>25</v>
      </c>
      <c r="AB34" s="53">
        <f t="shared" si="8"/>
        <v>31.945</v>
      </c>
      <c r="AC34" s="47">
        <v>68.06</v>
      </c>
      <c r="AD34" s="47">
        <v>70.83</v>
      </c>
      <c r="AE34" s="74">
        <f t="shared" si="9"/>
        <v>63.774166666666666</v>
      </c>
      <c r="AF34" s="68">
        <v>81.58</v>
      </c>
      <c r="AG34" s="47">
        <v>70.180000000000007</v>
      </c>
      <c r="AH34" s="53">
        <f t="shared" si="10"/>
        <v>75.88</v>
      </c>
      <c r="AI34" s="47">
        <v>76.319999999999993</v>
      </c>
      <c r="AJ34" s="47">
        <v>81.58</v>
      </c>
      <c r="AK34" s="53">
        <f t="shared" si="11"/>
        <v>78.949999999999989</v>
      </c>
      <c r="AL34" s="47">
        <v>64.91</v>
      </c>
      <c r="AM34" s="47">
        <v>68.42</v>
      </c>
      <c r="AN34" s="53">
        <f t="shared" si="12"/>
        <v>66.664999999999992</v>
      </c>
      <c r="AO34" s="47">
        <v>80.260000000000005</v>
      </c>
      <c r="AP34" s="47">
        <v>67.11</v>
      </c>
      <c r="AQ34" s="47">
        <v>68.42</v>
      </c>
      <c r="AR34" s="47">
        <v>64.47</v>
      </c>
      <c r="AS34" s="53">
        <f t="shared" si="13"/>
        <v>70.064999999999998</v>
      </c>
      <c r="AT34" s="47">
        <v>68.42</v>
      </c>
      <c r="AU34" s="47">
        <v>68.42</v>
      </c>
      <c r="AV34" s="53">
        <f t="shared" si="14"/>
        <v>68.42</v>
      </c>
      <c r="AW34" s="47">
        <v>78.95</v>
      </c>
      <c r="AX34" s="47">
        <v>94.74</v>
      </c>
      <c r="AY34" s="47">
        <v>63.16</v>
      </c>
      <c r="AZ34" s="47">
        <v>47.37</v>
      </c>
      <c r="BA34" s="47">
        <v>57.89</v>
      </c>
      <c r="BB34" s="53">
        <f t="shared" si="15"/>
        <v>68.421999999999997</v>
      </c>
      <c r="BC34" s="47">
        <v>75</v>
      </c>
      <c r="BD34" s="47">
        <v>63.16</v>
      </c>
      <c r="BE34" s="47">
        <v>76.319999999999993</v>
      </c>
      <c r="BF34" s="47">
        <v>47.37</v>
      </c>
      <c r="BG34" s="53">
        <f t="shared" si="16"/>
        <v>65.462499999999991</v>
      </c>
      <c r="BH34" s="47">
        <v>68.42</v>
      </c>
      <c r="BI34" s="47">
        <v>55.26</v>
      </c>
      <c r="BJ34" s="28">
        <f t="shared" si="17"/>
        <v>68.616055555555533</v>
      </c>
      <c r="BK34" s="14">
        <v>77.209999999999994</v>
      </c>
      <c r="BL34" s="14">
        <v>77.94</v>
      </c>
      <c r="BM34" s="14">
        <v>85.29</v>
      </c>
      <c r="BN34" s="14">
        <v>72.790000000000006</v>
      </c>
      <c r="BO34" s="54">
        <f t="shared" si="18"/>
        <v>78.307500000000005</v>
      </c>
      <c r="BP34" s="14">
        <v>60.29</v>
      </c>
      <c r="BQ34" s="14">
        <v>79.41</v>
      </c>
      <c r="BR34" s="14">
        <v>52.94</v>
      </c>
      <c r="BS34" s="14">
        <v>32.35</v>
      </c>
      <c r="BT34" s="14">
        <v>27.94</v>
      </c>
      <c r="BU34" s="54">
        <f t="shared" si="19"/>
        <v>50.585999999999999</v>
      </c>
      <c r="BV34" s="14">
        <v>36.76</v>
      </c>
      <c r="BW34" s="14">
        <v>41.18</v>
      </c>
      <c r="BX34" s="14">
        <v>57.35</v>
      </c>
      <c r="BY34" s="45">
        <v>32.35</v>
      </c>
      <c r="BZ34" s="12">
        <f t="shared" si="20"/>
        <v>41.91</v>
      </c>
      <c r="CA34" s="78">
        <f t="shared" si="21"/>
        <v>56.934500000000007</v>
      </c>
      <c r="CB34" s="21">
        <v>77.78</v>
      </c>
      <c r="CC34" s="14">
        <v>77.78</v>
      </c>
      <c r="CD34" s="14">
        <v>83.33</v>
      </c>
      <c r="CE34" s="14">
        <v>56.94</v>
      </c>
      <c r="CF34" s="54">
        <f t="shared" si="22"/>
        <v>73.957499999999996</v>
      </c>
      <c r="CG34" s="14">
        <v>55.56</v>
      </c>
      <c r="CH34" s="14">
        <v>63.89</v>
      </c>
      <c r="CI34" s="14">
        <v>47.22</v>
      </c>
      <c r="CJ34" s="14">
        <v>41.67</v>
      </c>
      <c r="CK34" s="14">
        <v>44.44</v>
      </c>
      <c r="CL34" s="54">
        <f t="shared" si="23"/>
        <v>50.556000000000004</v>
      </c>
      <c r="CM34" s="14">
        <v>29.17</v>
      </c>
      <c r="CN34" s="14">
        <v>44.44</v>
      </c>
      <c r="CO34" s="14">
        <v>55.56</v>
      </c>
      <c r="CP34" s="14">
        <v>36.11</v>
      </c>
      <c r="CQ34" s="12">
        <f t="shared" si="24"/>
        <v>41.320000000000007</v>
      </c>
      <c r="CR34" s="59">
        <f t="shared" si="25"/>
        <v>55.277833333333341</v>
      </c>
      <c r="CS34" s="56"/>
    </row>
    <row r="35" spans="1:97" x14ac:dyDescent="0.25">
      <c r="A35" s="31" t="s">
        <v>31</v>
      </c>
      <c r="B35" s="47">
        <v>67.48</v>
      </c>
      <c r="C35" s="47">
        <v>62.17</v>
      </c>
      <c r="D35" s="48">
        <f t="shared" si="0"/>
        <v>64.825000000000003</v>
      </c>
      <c r="E35" s="47">
        <v>60.74</v>
      </c>
      <c r="F35" s="47">
        <v>38.65</v>
      </c>
      <c r="G35" s="49">
        <f t="shared" si="1"/>
        <v>49.695</v>
      </c>
      <c r="H35" s="47">
        <v>70.760000000000005</v>
      </c>
      <c r="I35" s="47">
        <v>61.66</v>
      </c>
      <c r="J35" s="49">
        <f t="shared" si="2"/>
        <v>66.210000000000008</v>
      </c>
      <c r="K35" s="47">
        <v>46.63</v>
      </c>
      <c r="L35" s="47">
        <v>31.9</v>
      </c>
      <c r="M35" s="49">
        <f t="shared" si="3"/>
        <v>39.265000000000001</v>
      </c>
      <c r="N35" s="47">
        <v>70.86</v>
      </c>
      <c r="O35" s="47">
        <v>70.25</v>
      </c>
      <c r="P35" s="71">
        <f t="shared" si="4"/>
        <v>60.18416666666667</v>
      </c>
      <c r="Q35" s="68">
        <v>75.14</v>
      </c>
      <c r="R35" s="47">
        <v>53.04</v>
      </c>
      <c r="S35" s="53">
        <f t="shared" si="5"/>
        <v>64.09</v>
      </c>
      <c r="T35" s="47">
        <v>56.35</v>
      </c>
      <c r="U35" s="47">
        <v>35.909999999999997</v>
      </c>
      <c r="V35" s="53">
        <f t="shared" si="6"/>
        <v>46.129999999999995</v>
      </c>
      <c r="W35" s="47">
        <v>68.69</v>
      </c>
      <c r="X35" s="47">
        <v>36.74</v>
      </c>
      <c r="Y35" s="53">
        <f t="shared" si="7"/>
        <v>52.715000000000003</v>
      </c>
      <c r="Z35" s="47">
        <v>32.6</v>
      </c>
      <c r="AA35" s="47">
        <v>20.440000000000001</v>
      </c>
      <c r="AB35" s="53">
        <f t="shared" si="8"/>
        <v>26.520000000000003</v>
      </c>
      <c r="AC35" s="47">
        <v>64.09</v>
      </c>
      <c r="AD35" s="47">
        <v>67.959999999999994</v>
      </c>
      <c r="AE35" s="74">
        <f t="shared" si="9"/>
        <v>53.584166666666668</v>
      </c>
      <c r="AF35" s="68">
        <v>66.67</v>
      </c>
      <c r="AG35" s="47">
        <v>60.27</v>
      </c>
      <c r="AH35" s="53">
        <f t="shared" si="10"/>
        <v>63.47</v>
      </c>
      <c r="AI35" s="47">
        <v>60.61</v>
      </c>
      <c r="AJ35" s="47">
        <v>51.52</v>
      </c>
      <c r="AK35" s="53">
        <f t="shared" si="11"/>
        <v>56.064999999999998</v>
      </c>
      <c r="AL35" s="47">
        <v>74.75</v>
      </c>
      <c r="AM35" s="47">
        <v>50</v>
      </c>
      <c r="AN35" s="53">
        <f t="shared" si="12"/>
        <v>62.375</v>
      </c>
      <c r="AO35" s="47">
        <v>77.27</v>
      </c>
      <c r="AP35" s="47">
        <v>69.19</v>
      </c>
      <c r="AQ35" s="47">
        <v>70.709999999999994</v>
      </c>
      <c r="AR35" s="47">
        <v>65.66</v>
      </c>
      <c r="AS35" s="53">
        <f t="shared" si="13"/>
        <v>70.707499999999982</v>
      </c>
      <c r="AT35" s="47">
        <v>52.53</v>
      </c>
      <c r="AU35" s="47">
        <v>45.45</v>
      </c>
      <c r="AV35" s="53">
        <f t="shared" si="14"/>
        <v>48.99</v>
      </c>
      <c r="AW35" s="47">
        <v>63.97</v>
      </c>
      <c r="AX35" s="47">
        <v>79.8</v>
      </c>
      <c r="AY35" s="47">
        <v>44.44</v>
      </c>
      <c r="AZ35" s="47">
        <v>30.3</v>
      </c>
      <c r="BA35" s="47">
        <v>39.39</v>
      </c>
      <c r="BB35" s="53">
        <f t="shared" si="15"/>
        <v>51.58</v>
      </c>
      <c r="BC35" s="47">
        <v>37.880000000000003</v>
      </c>
      <c r="BD35" s="47">
        <v>31.31</v>
      </c>
      <c r="BE35" s="47">
        <v>61.62</v>
      </c>
      <c r="BF35" s="47">
        <v>41.41</v>
      </c>
      <c r="BG35" s="53">
        <f t="shared" si="16"/>
        <v>43.055</v>
      </c>
      <c r="BH35" s="47">
        <v>60.61</v>
      </c>
      <c r="BI35" s="47">
        <v>67.17</v>
      </c>
      <c r="BJ35" s="28">
        <f t="shared" si="17"/>
        <v>58.224722222222212</v>
      </c>
      <c r="BK35" s="14">
        <v>67.790000000000006</v>
      </c>
      <c r="BL35" s="14">
        <v>65.34</v>
      </c>
      <c r="BM35" s="14">
        <v>62.58</v>
      </c>
      <c r="BN35" s="14">
        <v>52.45</v>
      </c>
      <c r="BO35" s="54">
        <f t="shared" si="18"/>
        <v>62.039999999999992</v>
      </c>
      <c r="BP35" s="14">
        <v>66.260000000000005</v>
      </c>
      <c r="BQ35" s="14">
        <v>60.12</v>
      </c>
      <c r="BR35" s="14">
        <v>35.58</v>
      </c>
      <c r="BS35" s="14">
        <v>26.99</v>
      </c>
      <c r="BT35" s="14">
        <v>49.69</v>
      </c>
      <c r="BU35" s="54">
        <f t="shared" si="19"/>
        <v>47.727999999999994</v>
      </c>
      <c r="BV35" s="14">
        <v>30.67</v>
      </c>
      <c r="BW35" s="14">
        <v>41.72</v>
      </c>
      <c r="BX35" s="14">
        <v>46.01</v>
      </c>
      <c r="BY35" s="45">
        <v>31.29</v>
      </c>
      <c r="BZ35" s="12">
        <f t="shared" si="20"/>
        <v>37.422499999999999</v>
      </c>
      <c r="CA35" s="78">
        <f t="shared" si="21"/>
        <v>49.063499999999998</v>
      </c>
      <c r="CB35" s="21">
        <v>55.52</v>
      </c>
      <c r="CC35" s="14">
        <v>57.46</v>
      </c>
      <c r="CD35" s="14">
        <v>54.14</v>
      </c>
      <c r="CE35" s="14">
        <v>45.03</v>
      </c>
      <c r="CF35" s="54">
        <f t="shared" si="22"/>
        <v>53.037500000000001</v>
      </c>
      <c r="CG35" s="14">
        <v>66.48</v>
      </c>
      <c r="CH35" s="14">
        <v>58.56</v>
      </c>
      <c r="CI35" s="14">
        <v>41.99</v>
      </c>
      <c r="CJ35" s="14">
        <v>18.78</v>
      </c>
      <c r="CK35" s="14">
        <v>28.73</v>
      </c>
      <c r="CL35" s="54">
        <f t="shared" si="23"/>
        <v>42.908000000000001</v>
      </c>
      <c r="CM35" s="14">
        <v>25.97</v>
      </c>
      <c r="CN35" s="14">
        <v>21.55</v>
      </c>
      <c r="CO35" s="14">
        <v>45.3</v>
      </c>
      <c r="CP35" s="14">
        <v>20.440000000000001</v>
      </c>
      <c r="CQ35" s="12">
        <f t="shared" si="24"/>
        <v>28.314999999999998</v>
      </c>
      <c r="CR35" s="59">
        <f t="shared" si="25"/>
        <v>41.420166666666667</v>
      </c>
      <c r="CS35" s="56"/>
    </row>
    <row r="36" spans="1:97" x14ac:dyDescent="0.25">
      <c r="A36" s="31" t="s">
        <v>32</v>
      </c>
      <c r="B36" s="47">
        <v>73.53</v>
      </c>
      <c r="C36" s="47">
        <v>54.9</v>
      </c>
      <c r="D36" s="48">
        <f t="shared" si="0"/>
        <v>64.215000000000003</v>
      </c>
      <c r="E36" s="47">
        <v>78.430000000000007</v>
      </c>
      <c r="F36" s="47">
        <v>40.200000000000003</v>
      </c>
      <c r="G36" s="49">
        <f t="shared" si="1"/>
        <v>59.315000000000005</v>
      </c>
      <c r="H36" s="47">
        <v>57.84</v>
      </c>
      <c r="I36" s="47">
        <v>35.29</v>
      </c>
      <c r="J36" s="49">
        <f t="shared" si="2"/>
        <v>46.564999999999998</v>
      </c>
      <c r="K36" s="47">
        <v>34.31</v>
      </c>
      <c r="L36" s="47">
        <v>26.47</v>
      </c>
      <c r="M36" s="49">
        <f t="shared" si="3"/>
        <v>30.39</v>
      </c>
      <c r="N36" s="47">
        <v>60.78</v>
      </c>
      <c r="O36" s="47">
        <v>62.25</v>
      </c>
      <c r="P36" s="71">
        <f t="shared" si="4"/>
        <v>53.919166666666662</v>
      </c>
      <c r="Q36" s="68">
        <v>81.97</v>
      </c>
      <c r="R36" s="47">
        <v>50.55</v>
      </c>
      <c r="S36" s="53">
        <f t="shared" si="5"/>
        <v>66.259999999999991</v>
      </c>
      <c r="T36" s="47">
        <v>59.84</v>
      </c>
      <c r="U36" s="47">
        <v>50</v>
      </c>
      <c r="V36" s="53">
        <f t="shared" si="6"/>
        <v>54.92</v>
      </c>
      <c r="W36" s="47">
        <v>59.56</v>
      </c>
      <c r="X36" s="47">
        <v>36.89</v>
      </c>
      <c r="Y36" s="53">
        <f t="shared" si="7"/>
        <v>48.225000000000001</v>
      </c>
      <c r="Z36" s="47">
        <v>40.159999999999997</v>
      </c>
      <c r="AA36" s="47">
        <v>26.23</v>
      </c>
      <c r="AB36" s="53">
        <f t="shared" si="8"/>
        <v>33.195</v>
      </c>
      <c r="AC36" s="47">
        <v>50.82</v>
      </c>
      <c r="AD36" s="47">
        <v>57.79</v>
      </c>
      <c r="AE36" s="74">
        <f t="shared" si="9"/>
        <v>51.868333333333332</v>
      </c>
      <c r="AF36" s="68">
        <v>75</v>
      </c>
      <c r="AG36" s="47">
        <v>67.36</v>
      </c>
      <c r="AH36" s="53">
        <f t="shared" si="10"/>
        <v>71.180000000000007</v>
      </c>
      <c r="AI36" s="47">
        <v>58.33</v>
      </c>
      <c r="AJ36" s="47">
        <v>52.08</v>
      </c>
      <c r="AK36" s="53">
        <f t="shared" si="11"/>
        <v>55.204999999999998</v>
      </c>
      <c r="AL36" s="47">
        <v>72.22</v>
      </c>
      <c r="AM36" s="47">
        <v>65.63</v>
      </c>
      <c r="AN36" s="53">
        <f t="shared" si="12"/>
        <v>68.924999999999997</v>
      </c>
      <c r="AO36" s="47">
        <v>47.92</v>
      </c>
      <c r="AP36" s="47">
        <v>41.67</v>
      </c>
      <c r="AQ36" s="47">
        <v>56.25</v>
      </c>
      <c r="AR36" s="47">
        <v>50</v>
      </c>
      <c r="AS36" s="53">
        <f t="shared" si="13"/>
        <v>48.96</v>
      </c>
      <c r="AT36" s="47">
        <v>66.67</v>
      </c>
      <c r="AU36" s="47">
        <v>54.17</v>
      </c>
      <c r="AV36" s="53">
        <f t="shared" si="14"/>
        <v>60.42</v>
      </c>
      <c r="AW36" s="47">
        <v>79.86</v>
      </c>
      <c r="AX36" s="47">
        <v>87.5</v>
      </c>
      <c r="AY36" s="47">
        <v>60.42</v>
      </c>
      <c r="AZ36" s="47">
        <v>47.92</v>
      </c>
      <c r="BA36" s="47">
        <v>70.83</v>
      </c>
      <c r="BB36" s="53">
        <f t="shared" si="15"/>
        <v>69.306000000000012</v>
      </c>
      <c r="BC36" s="47">
        <v>57.29</v>
      </c>
      <c r="BD36" s="47">
        <v>54.17</v>
      </c>
      <c r="BE36" s="47">
        <v>66.67</v>
      </c>
      <c r="BF36" s="47">
        <v>39.58</v>
      </c>
      <c r="BG36" s="53">
        <f t="shared" si="16"/>
        <v>54.427499999999995</v>
      </c>
      <c r="BH36" s="47">
        <v>51.04</v>
      </c>
      <c r="BI36" s="47">
        <v>54.17</v>
      </c>
      <c r="BJ36" s="28">
        <f t="shared" si="17"/>
        <v>59.292611111111114</v>
      </c>
      <c r="BK36" s="14">
        <v>62.25</v>
      </c>
      <c r="BL36" s="14">
        <v>58.82</v>
      </c>
      <c r="BM36" s="14">
        <v>67.650000000000006</v>
      </c>
      <c r="BN36" s="14">
        <v>53.43</v>
      </c>
      <c r="BO36" s="54">
        <f t="shared" si="18"/>
        <v>60.537500000000001</v>
      </c>
      <c r="BP36" s="14">
        <v>67.319999999999993</v>
      </c>
      <c r="BQ36" s="14">
        <v>70.59</v>
      </c>
      <c r="BR36" s="14">
        <v>46.08</v>
      </c>
      <c r="BS36" s="14">
        <v>34.31</v>
      </c>
      <c r="BT36" s="14">
        <v>42.16</v>
      </c>
      <c r="BU36" s="54">
        <f t="shared" si="19"/>
        <v>52.092000000000006</v>
      </c>
      <c r="BV36" s="14">
        <v>38.729999999999997</v>
      </c>
      <c r="BW36" s="14">
        <v>33.33</v>
      </c>
      <c r="BX36" s="14">
        <v>42.16</v>
      </c>
      <c r="BY36" s="45">
        <v>12.75</v>
      </c>
      <c r="BZ36" s="12">
        <f t="shared" si="20"/>
        <v>31.7425</v>
      </c>
      <c r="CA36" s="78">
        <f t="shared" si="21"/>
        <v>48.124000000000002</v>
      </c>
      <c r="CB36" s="21">
        <v>62.7</v>
      </c>
      <c r="CC36" s="14">
        <v>56.56</v>
      </c>
      <c r="CD36" s="14">
        <v>61.48</v>
      </c>
      <c r="CE36" s="14">
        <v>50.82</v>
      </c>
      <c r="CF36" s="54">
        <f t="shared" si="22"/>
        <v>57.89</v>
      </c>
      <c r="CG36" s="14">
        <v>56.01</v>
      </c>
      <c r="CH36" s="14">
        <v>64.75</v>
      </c>
      <c r="CI36" s="14">
        <v>34.43</v>
      </c>
      <c r="CJ36" s="14">
        <v>13.11</v>
      </c>
      <c r="CK36" s="14">
        <v>31.15</v>
      </c>
      <c r="CL36" s="54">
        <f t="shared" si="23"/>
        <v>39.89</v>
      </c>
      <c r="CM36" s="14">
        <v>33.200000000000003</v>
      </c>
      <c r="CN36" s="14">
        <v>32.79</v>
      </c>
      <c r="CO36" s="14">
        <v>41.8</v>
      </c>
      <c r="CP36" s="14">
        <v>26.23</v>
      </c>
      <c r="CQ36" s="12">
        <f t="shared" si="24"/>
        <v>33.505000000000003</v>
      </c>
      <c r="CR36" s="59">
        <f t="shared" si="25"/>
        <v>43.761666666666663</v>
      </c>
      <c r="CS36" s="56"/>
    </row>
    <row r="37" spans="1:97" x14ac:dyDescent="0.25">
      <c r="A37" s="31" t="s">
        <v>52</v>
      </c>
      <c r="B37" s="47">
        <v>76.25</v>
      </c>
      <c r="C37" s="47">
        <v>55</v>
      </c>
      <c r="D37" s="48">
        <f t="shared" si="0"/>
        <v>65.625</v>
      </c>
      <c r="E37" s="47">
        <v>73.75</v>
      </c>
      <c r="F37" s="47">
        <v>50</v>
      </c>
      <c r="G37" s="49">
        <f t="shared" si="1"/>
        <v>61.875</v>
      </c>
      <c r="H37" s="47">
        <v>79.58</v>
      </c>
      <c r="I37" s="47">
        <v>68.13</v>
      </c>
      <c r="J37" s="49">
        <f t="shared" si="2"/>
        <v>73.85499999999999</v>
      </c>
      <c r="K37" s="47">
        <v>46.25</v>
      </c>
      <c r="L37" s="47">
        <v>31.25</v>
      </c>
      <c r="M37" s="49">
        <f t="shared" si="3"/>
        <v>38.75</v>
      </c>
      <c r="N37" s="47">
        <v>49.38</v>
      </c>
      <c r="O37" s="47">
        <v>60</v>
      </c>
      <c r="P37" s="71">
        <f t="shared" si="4"/>
        <v>58.247500000000002</v>
      </c>
      <c r="Q37" s="68">
        <v>77.11</v>
      </c>
      <c r="R37" s="47">
        <v>56.22</v>
      </c>
      <c r="S37" s="53">
        <f t="shared" si="5"/>
        <v>66.664999999999992</v>
      </c>
      <c r="T37" s="47">
        <v>67.47</v>
      </c>
      <c r="U37" s="47">
        <v>50.6</v>
      </c>
      <c r="V37" s="53">
        <f t="shared" si="6"/>
        <v>59.034999999999997</v>
      </c>
      <c r="W37" s="47">
        <v>67.87</v>
      </c>
      <c r="X37" s="47">
        <v>60.84</v>
      </c>
      <c r="Y37" s="53">
        <f t="shared" si="7"/>
        <v>64.355000000000004</v>
      </c>
      <c r="Z37" s="47">
        <v>44.58</v>
      </c>
      <c r="AA37" s="47">
        <v>26.51</v>
      </c>
      <c r="AB37" s="53">
        <f t="shared" si="8"/>
        <v>35.545000000000002</v>
      </c>
      <c r="AC37" s="47">
        <v>56.63</v>
      </c>
      <c r="AD37" s="47">
        <v>71.08</v>
      </c>
      <c r="AE37" s="74">
        <f t="shared" si="9"/>
        <v>58.884999999999998</v>
      </c>
      <c r="AF37" s="68">
        <v>81.25</v>
      </c>
      <c r="AG37" s="47">
        <v>64.58</v>
      </c>
      <c r="AH37" s="53">
        <f t="shared" si="10"/>
        <v>72.914999999999992</v>
      </c>
      <c r="AI37" s="47">
        <v>93.75</v>
      </c>
      <c r="AJ37" s="47">
        <v>90.63</v>
      </c>
      <c r="AK37" s="53">
        <f t="shared" si="11"/>
        <v>92.19</v>
      </c>
      <c r="AL37" s="47">
        <v>76.040000000000006</v>
      </c>
      <c r="AM37" s="47">
        <v>81.25</v>
      </c>
      <c r="AN37" s="53">
        <f t="shared" si="12"/>
        <v>78.64500000000001</v>
      </c>
      <c r="AO37" s="47">
        <v>56.25</v>
      </c>
      <c r="AP37" s="47">
        <v>93.75</v>
      </c>
      <c r="AQ37" s="47">
        <v>81.25</v>
      </c>
      <c r="AR37" s="47">
        <v>37.5</v>
      </c>
      <c r="AS37" s="53">
        <f t="shared" si="13"/>
        <v>67.1875</v>
      </c>
      <c r="AT37" s="47">
        <v>28.13</v>
      </c>
      <c r="AU37" s="47">
        <v>28.13</v>
      </c>
      <c r="AV37" s="53">
        <f t="shared" si="14"/>
        <v>28.13</v>
      </c>
      <c r="AW37" s="47">
        <v>59.38</v>
      </c>
      <c r="AX37" s="47">
        <v>65.63</v>
      </c>
      <c r="AY37" s="47">
        <v>68.75</v>
      </c>
      <c r="AZ37" s="47">
        <v>25</v>
      </c>
      <c r="BA37" s="47">
        <v>37.5</v>
      </c>
      <c r="BB37" s="53">
        <f t="shared" si="15"/>
        <v>51.251999999999995</v>
      </c>
      <c r="BC37" s="47">
        <v>51.56</v>
      </c>
      <c r="BD37" s="47">
        <v>71.88</v>
      </c>
      <c r="BE37" s="47">
        <v>65.63</v>
      </c>
      <c r="BF37" s="47">
        <v>40.630000000000003</v>
      </c>
      <c r="BG37" s="53">
        <f t="shared" si="16"/>
        <v>57.424999999999997</v>
      </c>
      <c r="BH37" s="47">
        <v>73.44</v>
      </c>
      <c r="BI37" s="47">
        <v>73.44</v>
      </c>
      <c r="BJ37" s="28">
        <f t="shared" si="17"/>
        <v>66.069388888888909</v>
      </c>
      <c r="BK37" s="14">
        <v>57.5</v>
      </c>
      <c r="BL37" s="14">
        <v>55</v>
      </c>
      <c r="BM37" s="14">
        <v>65</v>
      </c>
      <c r="BN37" s="14">
        <v>52.5</v>
      </c>
      <c r="BO37" s="54">
        <f t="shared" si="18"/>
        <v>57.5</v>
      </c>
      <c r="BP37" s="14">
        <v>65.42</v>
      </c>
      <c r="BQ37" s="14">
        <v>67.5</v>
      </c>
      <c r="BR37" s="14">
        <v>48.75</v>
      </c>
      <c r="BS37" s="14">
        <v>21.25</v>
      </c>
      <c r="BT37" s="14">
        <v>35</v>
      </c>
      <c r="BU37" s="54">
        <f t="shared" si="19"/>
        <v>47.584000000000003</v>
      </c>
      <c r="BV37" s="14">
        <v>45.63</v>
      </c>
      <c r="BW37" s="14">
        <v>47.5</v>
      </c>
      <c r="BX37" s="14">
        <v>58.75</v>
      </c>
      <c r="BY37" s="45">
        <v>40</v>
      </c>
      <c r="BZ37" s="12">
        <f t="shared" si="20"/>
        <v>47.97</v>
      </c>
      <c r="CA37" s="78">
        <f t="shared" si="21"/>
        <v>51.018000000000001</v>
      </c>
      <c r="CB37" s="21">
        <v>47.59</v>
      </c>
      <c r="CC37" s="14">
        <v>48.8</v>
      </c>
      <c r="CD37" s="14">
        <v>57.83</v>
      </c>
      <c r="CE37" s="14">
        <v>44.58</v>
      </c>
      <c r="CF37" s="54">
        <f t="shared" si="22"/>
        <v>49.7</v>
      </c>
      <c r="CG37" s="14">
        <v>52.61</v>
      </c>
      <c r="CH37" s="14">
        <v>71.08</v>
      </c>
      <c r="CI37" s="14">
        <v>59.04</v>
      </c>
      <c r="CJ37" s="14">
        <v>14.46</v>
      </c>
      <c r="CK37" s="14">
        <v>31.33</v>
      </c>
      <c r="CL37" s="54">
        <f t="shared" si="23"/>
        <v>45.703999999999994</v>
      </c>
      <c r="CM37" s="14">
        <v>37.950000000000003</v>
      </c>
      <c r="CN37" s="14">
        <v>59.04</v>
      </c>
      <c r="CO37" s="14">
        <v>50.6</v>
      </c>
      <c r="CP37" s="14">
        <v>28.92</v>
      </c>
      <c r="CQ37" s="12">
        <f t="shared" si="24"/>
        <v>44.127499999999998</v>
      </c>
      <c r="CR37" s="59">
        <f t="shared" si="25"/>
        <v>46.5105</v>
      </c>
      <c r="CS37" s="56"/>
    </row>
    <row r="38" spans="1:97" x14ac:dyDescent="0.25">
      <c r="A38" s="31" t="s">
        <v>33</v>
      </c>
      <c r="B38" s="47">
        <v>67.16</v>
      </c>
      <c r="C38" s="47">
        <v>55.01</v>
      </c>
      <c r="D38" s="48">
        <f t="shared" si="0"/>
        <v>61.084999999999994</v>
      </c>
      <c r="E38" s="47">
        <v>66.95</v>
      </c>
      <c r="F38" s="47">
        <v>51.81</v>
      </c>
      <c r="G38" s="49">
        <f t="shared" si="1"/>
        <v>59.38</v>
      </c>
      <c r="H38" s="47">
        <v>70.010000000000005</v>
      </c>
      <c r="I38" s="47">
        <v>53.94</v>
      </c>
      <c r="J38" s="49">
        <f t="shared" si="2"/>
        <v>61.975000000000001</v>
      </c>
      <c r="K38" s="47">
        <v>47.55</v>
      </c>
      <c r="L38" s="47">
        <v>31.56</v>
      </c>
      <c r="M38" s="49">
        <f t="shared" si="3"/>
        <v>39.555</v>
      </c>
      <c r="N38" s="47">
        <v>58.1</v>
      </c>
      <c r="O38" s="47">
        <v>64.709999999999994</v>
      </c>
      <c r="P38" s="71">
        <f t="shared" si="4"/>
        <v>57.467500000000001</v>
      </c>
      <c r="Q38" s="68">
        <v>69.55</v>
      </c>
      <c r="R38" s="47">
        <v>50.34</v>
      </c>
      <c r="S38" s="53">
        <f t="shared" si="5"/>
        <v>59.945</v>
      </c>
      <c r="T38" s="47">
        <v>57.61</v>
      </c>
      <c r="U38" s="47">
        <v>47.12</v>
      </c>
      <c r="V38" s="53">
        <f t="shared" si="6"/>
        <v>52.364999999999995</v>
      </c>
      <c r="W38" s="47">
        <v>68.38</v>
      </c>
      <c r="X38" s="47">
        <v>58.02</v>
      </c>
      <c r="Y38" s="53">
        <f t="shared" si="7"/>
        <v>63.2</v>
      </c>
      <c r="Z38" s="47">
        <v>53.5</v>
      </c>
      <c r="AA38" s="47">
        <v>44.86</v>
      </c>
      <c r="AB38" s="53">
        <f t="shared" si="8"/>
        <v>49.18</v>
      </c>
      <c r="AC38" s="47">
        <v>51.95</v>
      </c>
      <c r="AD38" s="47">
        <v>62.35</v>
      </c>
      <c r="AE38" s="74">
        <f t="shared" si="9"/>
        <v>56.498333333333335</v>
      </c>
      <c r="AF38" s="68">
        <v>75.180000000000007</v>
      </c>
      <c r="AG38" s="47">
        <v>54.64</v>
      </c>
      <c r="AH38" s="53">
        <f t="shared" si="10"/>
        <v>64.91</v>
      </c>
      <c r="AI38" s="47">
        <v>66.28</v>
      </c>
      <c r="AJ38" s="47">
        <v>58.08</v>
      </c>
      <c r="AK38" s="53">
        <f t="shared" si="11"/>
        <v>62.18</v>
      </c>
      <c r="AL38" s="47">
        <v>65.569999999999993</v>
      </c>
      <c r="AM38" s="47">
        <v>56.21</v>
      </c>
      <c r="AN38" s="53">
        <f t="shared" si="12"/>
        <v>60.89</v>
      </c>
      <c r="AO38" s="47">
        <v>71.08</v>
      </c>
      <c r="AP38" s="47">
        <v>61.83</v>
      </c>
      <c r="AQ38" s="47">
        <v>66.510000000000005</v>
      </c>
      <c r="AR38" s="47">
        <v>49.65</v>
      </c>
      <c r="AS38" s="53">
        <f t="shared" si="13"/>
        <v>62.267500000000005</v>
      </c>
      <c r="AT38" s="47">
        <v>61.36</v>
      </c>
      <c r="AU38" s="47">
        <v>46.84</v>
      </c>
      <c r="AV38" s="53">
        <f t="shared" si="14"/>
        <v>54.1</v>
      </c>
      <c r="AW38" s="47">
        <v>64.17</v>
      </c>
      <c r="AX38" s="47">
        <v>71.19</v>
      </c>
      <c r="AY38" s="47">
        <v>55.97</v>
      </c>
      <c r="AZ38" s="47">
        <v>39.58</v>
      </c>
      <c r="BA38" s="47">
        <v>47.07</v>
      </c>
      <c r="BB38" s="53">
        <f t="shared" si="15"/>
        <v>55.596000000000004</v>
      </c>
      <c r="BC38" s="47">
        <v>42.04</v>
      </c>
      <c r="BD38" s="47">
        <v>51.29</v>
      </c>
      <c r="BE38" s="47">
        <v>51.99</v>
      </c>
      <c r="BF38" s="47">
        <v>37.47</v>
      </c>
      <c r="BG38" s="53">
        <f t="shared" si="16"/>
        <v>45.697499999999998</v>
      </c>
      <c r="BH38" s="47">
        <v>63.11</v>
      </c>
      <c r="BI38" s="47">
        <v>66.510000000000005</v>
      </c>
      <c r="BJ38" s="28">
        <f t="shared" si="17"/>
        <v>59.473444444444453</v>
      </c>
      <c r="BK38" s="14">
        <v>68.55</v>
      </c>
      <c r="BL38" s="14">
        <v>65.78</v>
      </c>
      <c r="BM38" s="14">
        <v>60.55</v>
      </c>
      <c r="BN38" s="14">
        <v>44.78</v>
      </c>
      <c r="BO38" s="54">
        <f t="shared" si="18"/>
        <v>59.914999999999999</v>
      </c>
      <c r="BP38" s="14">
        <v>54.66</v>
      </c>
      <c r="BQ38" s="14">
        <v>52.45</v>
      </c>
      <c r="BR38" s="14">
        <v>39.450000000000003</v>
      </c>
      <c r="BS38" s="14">
        <v>24.09</v>
      </c>
      <c r="BT38" s="14">
        <v>29</v>
      </c>
      <c r="BU38" s="54">
        <f t="shared" si="19"/>
        <v>39.93</v>
      </c>
      <c r="BV38" s="14">
        <v>29.32</v>
      </c>
      <c r="BW38" s="14">
        <v>40.94</v>
      </c>
      <c r="BX38" s="14">
        <v>46.06</v>
      </c>
      <c r="BY38" s="45">
        <v>31.98</v>
      </c>
      <c r="BZ38" s="12">
        <f t="shared" si="20"/>
        <v>37.074999999999996</v>
      </c>
      <c r="CA38" s="78">
        <f t="shared" si="21"/>
        <v>45.639999999999993</v>
      </c>
      <c r="CB38" s="21">
        <v>57.2</v>
      </c>
      <c r="CC38" s="14">
        <v>58.95</v>
      </c>
      <c r="CD38" s="14">
        <v>58.85</v>
      </c>
      <c r="CE38" s="14">
        <v>44.03</v>
      </c>
      <c r="CF38" s="54">
        <f t="shared" si="22"/>
        <v>54.7575</v>
      </c>
      <c r="CG38" s="14">
        <v>56.45</v>
      </c>
      <c r="CH38" s="14">
        <v>61.73</v>
      </c>
      <c r="CI38" s="14">
        <v>46.91</v>
      </c>
      <c r="CJ38" s="14">
        <v>32.51</v>
      </c>
      <c r="CK38" s="14">
        <v>42.39</v>
      </c>
      <c r="CL38" s="54">
        <f t="shared" si="23"/>
        <v>47.998000000000005</v>
      </c>
      <c r="CM38" s="14">
        <v>30.76</v>
      </c>
      <c r="CN38" s="14">
        <v>37.450000000000003</v>
      </c>
      <c r="CO38" s="14">
        <v>44.44</v>
      </c>
      <c r="CP38" s="14">
        <v>29.01</v>
      </c>
      <c r="CQ38" s="12">
        <f t="shared" si="24"/>
        <v>35.414999999999999</v>
      </c>
      <c r="CR38" s="59">
        <f t="shared" si="25"/>
        <v>46.056833333333337</v>
      </c>
      <c r="CS38" s="56"/>
    </row>
    <row r="39" spans="1:97" x14ac:dyDescent="0.25">
      <c r="A39" s="31" t="s">
        <v>34</v>
      </c>
      <c r="B39" s="47">
        <v>72.569999999999993</v>
      </c>
      <c r="C39" s="47">
        <v>61.36</v>
      </c>
      <c r="D39" s="48">
        <f t="shared" si="0"/>
        <v>66.965000000000003</v>
      </c>
      <c r="E39" s="47">
        <v>76.11</v>
      </c>
      <c r="F39" s="47">
        <v>61.06</v>
      </c>
      <c r="G39" s="49">
        <f t="shared" si="1"/>
        <v>68.585000000000008</v>
      </c>
      <c r="H39" s="47">
        <v>57.52</v>
      </c>
      <c r="I39" s="47">
        <v>41.59</v>
      </c>
      <c r="J39" s="49">
        <f t="shared" si="2"/>
        <v>49.555000000000007</v>
      </c>
      <c r="K39" s="47">
        <v>47.79</v>
      </c>
      <c r="L39" s="47">
        <v>41.59</v>
      </c>
      <c r="M39" s="49">
        <f t="shared" si="3"/>
        <v>44.69</v>
      </c>
      <c r="N39" s="47">
        <v>70.8</v>
      </c>
      <c r="O39" s="47">
        <v>63.72</v>
      </c>
      <c r="P39" s="71">
        <f t="shared" si="4"/>
        <v>60.719166666666673</v>
      </c>
      <c r="Q39" s="68">
        <v>75.239999999999995</v>
      </c>
      <c r="R39" s="47">
        <v>63.17</v>
      </c>
      <c r="S39" s="53">
        <f t="shared" si="5"/>
        <v>69.204999999999998</v>
      </c>
      <c r="T39" s="47">
        <v>33.33</v>
      </c>
      <c r="U39" s="47">
        <v>35.24</v>
      </c>
      <c r="V39" s="53">
        <f t="shared" si="6"/>
        <v>34.284999999999997</v>
      </c>
      <c r="W39" s="47">
        <v>76.83</v>
      </c>
      <c r="X39" s="47">
        <v>46.19</v>
      </c>
      <c r="Y39" s="53">
        <f t="shared" si="7"/>
        <v>61.51</v>
      </c>
      <c r="Z39" s="47">
        <v>43.81</v>
      </c>
      <c r="AA39" s="47">
        <v>35.24</v>
      </c>
      <c r="AB39" s="53">
        <f t="shared" si="8"/>
        <v>39.525000000000006</v>
      </c>
      <c r="AC39" s="47">
        <v>60.95</v>
      </c>
      <c r="AD39" s="47">
        <v>64.760000000000005</v>
      </c>
      <c r="AE39" s="74">
        <f t="shared" si="9"/>
        <v>55.039166666666667</v>
      </c>
      <c r="AF39" s="68">
        <v>72.58</v>
      </c>
      <c r="AG39" s="47">
        <v>67.739999999999995</v>
      </c>
      <c r="AH39" s="53">
        <f t="shared" si="10"/>
        <v>70.16</v>
      </c>
      <c r="AI39" s="47">
        <v>61.29</v>
      </c>
      <c r="AJ39" s="47">
        <v>43.55</v>
      </c>
      <c r="AK39" s="53">
        <f t="shared" si="11"/>
        <v>52.42</v>
      </c>
      <c r="AL39" s="47">
        <v>58.06</v>
      </c>
      <c r="AM39" s="47">
        <v>37.1</v>
      </c>
      <c r="AN39" s="53">
        <f t="shared" si="12"/>
        <v>47.58</v>
      </c>
      <c r="AO39" s="47">
        <v>61.29</v>
      </c>
      <c r="AP39" s="47">
        <v>58.06</v>
      </c>
      <c r="AQ39" s="47">
        <v>64.52</v>
      </c>
      <c r="AR39" s="47">
        <v>45.97</v>
      </c>
      <c r="AS39" s="53">
        <f t="shared" si="13"/>
        <v>57.46</v>
      </c>
      <c r="AT39" s="47">
        <v>53.23</v>
      </c>
      <c r="AU39" s="47">
        <v>51.61</v>
      </c>
      <c r="AV39" s="53">
        <f t="shared" si="14"/>
        <v>52.42</v>
      </c>
      <c r="AW39" s="47">
        <v>53.23</v>
      </c>
      <c r="AX39" s="47">
        <v>83.87</v>
      </c>
      <c r="AY39" s="47">
        <v>59.68</v>
      </c>
      <c r="AZ39" s="47">
        <v>45.16</v>
      </c>
      <c r="BA39" s="47">
        <v>48.39</v>
      </c>
      <c r="BB39" s="53">
        <f t="shared" si="15"/>
        <v>58.065999999999995</v>
      </c>
      <c r="BC39" s="47">
        <v>50</v>
      </c>
      <c r="BD39" s="47">
        <v>50</v>
      </c>
      <c r="BE39" s="47">
        <v>79.03</v>
      </c>
      <c r="BF39" s="47">
        <v>32.26</v>
      </c>
      <c r="BG39" s="53">
        <f t="shared" si="16"/>
        <v>52.822499999999998</v>
      </c>
      <c r="BH39" s="47">
        <v>83.87</v>
      </c>
      <c r="BI39" s="47">
        <v>79.03</v>
      </c>
      <c r="BJ39" s="28">
        <f t="shared" si="17"/>
        <v>61.536499999999997</v>
      </c>
      <c r="BK39" s="14">
        <v>64.16</v>
      </c>
      <c r="BL39" s="14">
        <v>57.96</v>
      </c>
      <c r="BM39" s="14">
        <v>69.91</v>
      </c>
      <c r="BN39" s="14">
        <v>46.46</v>
      </c>
      <c r="BO39" s="54">
        <f t="shared" si="18"/>
        <v>59.622500000000002</v>
      </c>
      <c r="BP39" s="14">
        <v>56.34</v>
      </c>
      <c r="BQ39" s="14">
        <v>50.44</v>
      </c>
      <c r="BR39" s="14">
        <v>38.049999999999997</v>
      </c>
      <c r="BS39" s="14">
        <v>34.51</v>
      </c>
      <c r="BT39" s="14">
        <v>35.4</v>
      </c>
      <c r="BU39" s="54">
        <f t="shared" si="19"/>
        <v>42.947999999999993</v>
      </c>
      <c r="BV39" s="14">
        <v>41.59</v>
      </c>
      <c r="BW39" s="14">
        <v>44.25</v>
      </c>
      <c r="BX39" s="14">
        <v>53.98</v>
      </c>
      <c r="BY39" s="45">
        <v>38.049999999999997</v>
      </c>
      <c r="BZ39" s="12">
        <f t="shared" si="20"/>
        <v>44.467500000000001</v>
      </c>
      <c r="CA39" s="78">
        <f t="shared" si="21"/>
        <v>49.012666666666668</v>
      </c>
      <c r="CB39" s="21">
        <v>51.43</v>
      </c>
      <c r="CC39" s="14">
        <v>55.24</v>
      </c>
      <c r="CD39" s="14">
        <v>47.62</v>
      </c>
      <c r="CE39" s="14">
        <v>50</v>
      </c>
      <c r="CF39" s="54">
        <f t="shared" si="22"/>
        <v>51.072499999999998</v>
      </c>
      <c r="CG39" s="14">
        <v>63.17</v>
      </c>
      <c r="CH39" s="14">
        <v>62.86</v>
      </c>
      <c r="CI39" s="14">
        <v>33.33</v>
      </c>
      <c r="CJ39" s="14">
        <v>19.05</v>
      </c>
      <c r="CK39" s="14">
        <v>36.19</v>
      </c>
      <c r="CL39" s="54">
        <f t="shared" si="23"/>
        <v>42.92</v>
      </c>
      <c r="CM39" s="14">
        <v>36.19</v>
      </c>
      <c r="CN39" s="14">
        <v>30.48</v>
      </c>
      <c r="CO39" s="14">
        <v>44.76</v>
      </c>
      <c r="CP39" s="14">
        <v>34.29</v>
      </c>
      <c r="CQ39" s="12">
        <f t="shared" si="24"/>
        <v>36.43</v>
      </c>
      <c r="CR39" s="59">
        <f t="shared" si="25"/>
        <v>43.474166666666669</v>
      </c>
      <c r="CS39" s="56"/>
    </row>
    <row r="40" spans="1:97" ht="15.75" thickBot="1" x14ac:dyDescent="0.3">
      <c r="A40" s="32" t="s">
        <v>35</v>
      </c>
      <c r="B40" s="51">
        <v>80.83</v>
      </c>
      <c r="C40" s="51">
        <v>62.78</v>
      </c>
      <c r="D40" s="62">
        <f t="shared" si="0"/>
        <v>71.805000000000007</v>
      </c>
      <c r="E40" s="51">
        <v>74.17</v>
      </c>
      <c r="F40" s="51">
        <v>55.83</v>
      </c>
      <c r="G40" s="63">
        <f t="shared" si="1"/>
        <v>65</v>
      </c>
      <c r="H40" s="51">
        <v>63.89</v>
      </c>
      <c r="I40" s="51">
        <v>59.17</v>
      </c>
      <c r="J40" s="63">
        <f t="shared" si="2"/>
        <v>61.53</v>
      </c>
      <c r="K40" s="51">
        <v>58.33</v>
      </c>
      <c r="L40" s="51">
        <v>51.67</v>
      </c>
      <c r="M40" s="63">
        <f t="shared" si="3"/>
        <v>55</v>
      </c>
      <c r="N40" s="51">
        <v>52.92</v>
      </c>
      <c r="O40" s="51">
        <v>70.83</v>
      </c>
      <c r="P40" s="72">
        <f t="shared" si="4"/>
        <v>62.847499999999997</v>
      </c>
      <c r="Q40" s="69">
        <v>79.819999999999993</v>
      </c>
      <c r="R40" s="51">
        <v>44.74</v>
      </c>
      <c r="S40" s="60">
        <f t="shared" si="5"/>
        <v>62.28</v>
      </c>
      <c r="T40" s="51">
        <v>71.05</v>
      </c>
      <c r="U40" s="51">
        <v>63.16</v>
      </c>
      <c r="V40" s="60">
        <f t="shared" si="6"/>
        <v>67.10499999999999</v>
      </c>
      <c r="W40" s="51">
        <v>64.040000000000006</v>
      </c>
      <c r="X40" s="51">
        <v>55.7</v>
      </c>
      <c r="Y40" s="60">
        <f t="shared" si="7"/>
        <v>59.870000000000005</v>
      </c>
      <c r="Z40" s="51">
        <v>63.16</v>
      </c>
      <c r="AA40" s="51">
        <v>53.51</v>
      </c>
      <c r="AB40" s="60">
        <f t="shared" si="8"/>
        <v>58.334999999999994</v>
      </c>
      <c r="AC40" s="51">
        <v>50.88</v>
      </c>
      <c r="AD40" s="51">
        <v>64.91</v>
      </c>
      <c r="AE40" s="76">
        <f t="shared" si="9"/>
        <v>60.563333333333333</v>
      </c>
      <c r="AF40" s="69">
        <v>96.1</v>
      </c>
      <c r="AG40" s="51">
        <v>44.59</v>
      </c>
      <c r="AH40" s="60">
        <f t="shared" si="10"/>
        <v>70.344999999999999</v>
      </c>
      <c r="AI40" s="51">
        <v>79.22</v>
      </c>
      <c r="AJ40" s="51">
        <v>72.73</v>
      </c>
      <c r="AK40" s="60">
        <f t="shared" si="11"/>
        <v>75.974999999999994</v>
      </c>
      <c r="AL40" s="51">
        <v>46.32</v>
      </c>
      <c r="AM40" s="51">
        <v>59.09</v>
      </c>
      <c r="AN40" s="60">
        <f t="shared" si="12"/>
        <v>52.704999999999998</v>
      </c>
      <c r="AO40" s="51">
        <v>62.99</v>
      </c>
      <c r="AP40" s="51">
        <v>69.48</v>
      </c>
      <c r="AQ40" s="51">
        <v>80.52</v>
      </c>
      <c r="AR40" s="51">
        <v>50.65</v>
      </c>
      <c r="AS40" s="60">
        <f t="shared" si="13"/>
        <v>65.91</v>
      </c>
      <c r="AT40" s="51">
        <v>58.44</v>
      </c>
      <c r="AU40" s="51">
        <v>54.55</v>
      </c>
      <c r="AV40" s="60">
        <f t="shared" si="14"/>
        <v>56.494999999999997</v>
      </c>
      <c r="AW40" s="51">
        <v>62.77</v>
      </c>
      <c r="AX40" s="51">
        <v>64.94</v>
      </c>
      <c r="AY40" s="51">
        <v>64.94</v>
      </c>
      <c r="AZ40" s="51">
        <v>38.96</v>
      </c>
      <c r="BA40" s="51">
        <v>44.16</v>
      </c>
      <c r="BB40" s="60">
        <f t="shared" si="15"/>
        <v>55.153999999999996</v>
      </c>
      <c r="BC40" s="51">
        <v>45.45</v>
      </c>
      <c r="BD40" s="51">
        <v>58.44</v>
      </c>
      <c r="BE40" s="51">
        <v>58.44</v>
      </c>
      <c r="BF40" s="51">
        <v>35.06</v>
      </c>
      <c r="BG40" s="60">
        <f t="shared" si="16"/>
        <v>49.347499999999997</v>
      </c>
      <c r="BH40" s="51">
        <v>59.74</v>
      </c>
      <c r="BI40" s="51">
        <v>59.74</v>
      </c>
      <c r="BJ40" s="64">
        <f t="shared" si="17"/>
        <v>60.601277777777767</v>
      </c>
      <c r="BK40" s="34">
        <v>70</v>
      </c>
      <c r="BL40" s="34">
        <v>67.92</v>
      </c>
      <c r="BM40" s="34">
        <v>60</v>
      </c>
      <c r="BN40" s="34">
        <v>53.75</v>
      </c>
      <c r="BO40" s="94">
        <f t="shared" si="18"/>
        <v>62.917500000000004</v>
      </c>
      <c r="BP40" s="34">
        <v>61.94</v>
      </c>
      <c r="BQ40" s="34">
        <v>60.83</v>
      </c>
      <c r="BR40" s="34">
        <v>46.67</v>
      </c>
      <c r="BS40" s="34">
        <v>38.33</v>
      </c>
      <c r="BT40" s="34">
        <v>47.5</v>
      </c>
      <c r="BU40" s="94">
        <f t="shared" si="19"/>
        <v>51.053999999999995</v>
      </c>
      <c r="BV40" s="34">
        <v>46.67</v>
      </c>
      <c r="BW40" s="34">
        <v>49.17</v>
      </c>
      <c r="BX40" s="34">
        <v>56.67</v>
      </c>
      <c r="BY40" s="95">
        <v>47.5</v>
      </c>
      <c r="BZ40" s="35">
        <f t="shared" si="20"/>
        <v>50.002499999999998</v>
      </c>
      <c r="CA40" s="79">
        <f t="shared" si="21"/>
        <v>54.657999999999994</v>
      </c>
      <c r="CB40" s="33">
        <v>74.12</v>
      </c>
      <c r="CC40" s="34">
        <v>65.790000000000006</v>
      </c>
      <c r="CD40" s="34">
        <v>84.21</v>
      </c>
      <c r="CE40" s="34">
        <v>60.96</v>
      </c>
      <c r="CF40" s="94">
        <f t="shared" si="22"/>
        <v>71.27</v>
      </c>
      <c r="CG40" s="34">
        <v>45.32</v>
      </c>
      <c r="CH40" s="34">
        <v>57.02</v>
      </c>
      <c r="CI40" s="34">
        <v>50.88</v>
      </c>
      <c r="CJ40" s="34">
        <v>36.840000000000003</v>
      </c>
      <c r="CK40" s="34">
        <v>32.46</v>
      </c>
      <c r="CL40" s="94">
        <f t="shared" si="23"/>
        <v>44.504000000000005</v>
      </c>
      <c r="CM40" s="34">
        <v>46.05</v>
      </c>
      <c r="CN40" s="34">
        <v>50.88</v>
      </c>
      <c r="CO40" s="34">
        <v>53.51</v>
      </c>
      <c r="CP40" s="34">
        <v>28.95</v>
      </c>
      <c r="CQ40" s="35">
        <f t="shared" si="24"/>
        <v>44.847499999999997</v>
      </c>
      <c r="CR40" s="61">
        <f t="shared" si="25"/>
        <v>53.540500000000002</v>
      </c>
      <c r="CS40" s="57"/>
    </row>
  </sheetData>
  <mergeCells count="8">
    <mergeCell ref="B1:CS1"/>
    <mergeCell ref="B2:BJ2"/>
    <mergeCell ref="B3:P3"/>
    <mergeCell ref="AF3:BJ3"/>
    <mergeCell ref="CB3:CR3"/>
    <mergeCell ref="BK3:CA3"/>
    <mergeCell ref="Q3:AE3"/>
    <mergeCell ref="BK2:CS2"/>
  </mergeCells>
  <phoneticPr fontId="9" type="noConversion"/>
  <conditionalFormatting sqref="B5:BJ40">
    <cfRule type="cellIs" dxfId="5" priority="3" operator="lessThan">
      <formula>59.44</formula>
    </cfRule>
    <cfRule type="cellIs" dxfId="4" priority="4" operator="greaterThan">
      <formula>89.44</formula>
    </cfRule>
  </conditionalFormatting>
  <conditionalFormatting sqref="BK5:CR40">
    <cfRule type="cellIs" dxfId="3" priority="1" operator="lessThan">
      <formula>39.44</formula>
    </cfRule>
    <cfRule type="cellIs" dxfId="2" priority="2" operator="greaterThan">
      <formula>59.44</formula>
    </cfRule>
  </conditionalFormatting>
  <pageMargins left="0.7" right="0.7" top="0.75" bottom="0.75" header="0.3" footer="0.3"/>
  <pageSetup paperSize="9" orientation="portrait" r:id="rId1"/>
  <ignoredErrors>
    <ignoredError sqref="O4 BH4:BI4 AD4" numberStoredAsText="1"/>
    <ignoredError sqref="BX4:BY4 CO4:CP4" twoDigitTextYear="1"/>
    <ignoredError sqref="BE4:BF4" twoDigitTextYear="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C5F04-4C78-4087-A809-BFCE56E81B36}">
  <dimension ref="A1:U38"/>
  <sheetViews>
    <sheetView workbookViewId="0"/>
  </sheetViews>
  <sheetFormatPr defaultRowHeight="15" x14ac:dyDescent="0.25"/>
  <cols>
    <col min="1" max="1" width="40" bestFit="1" customWidth="1"/>
  </cols>
  <sheetData>
    <row r="1" spans="1:21" ht="15.75" thickBot="1" x14ac:dyDescent="0.3">
      <c r="A1" s="66" t="s">
        <v>0</v>
      </c>
      <c r="B1" s="129" t="s">
        <v>88</v>
      </c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43"/>
    </row>
    <row r="2" spans="1:21" ht="15.75" thickBot="1" x14ac:dyDescent="0.3">
      <c r="A2" s="67" t="s">
        <v>37</v>
      </c>
      <c r="B2" s="129" t="s">
        <v>38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30"/>
    </row>
    <row r="3" spans="1:21" x14ac:dyDescent="0.25">
      <c r="A3" s="65" t="s">
        <v>2</v>
      </c>
      <c r="B3" s="73">
        <v>2023</v>
      </c>
      <c r="C3" s="73">
        <v>2024</v>
      </c>
      <c r="D3" s="134">
        <v>2025</v>
      </c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7"/>
    </row>
    <row r="4" spans="1:21" ht="15.75" thickBot="1" x14ac:dyDescent="0.3">
      <c r="A4" s="23" t="s">
        <v>54</v>
      </c>
      <c r="B4" s="83" t="s">
        <v>86</v>
      </c>
      <c r="C4" s="83" t="s">
        <v>86</v>
      </c>
      <c r="D4" s="38">
        <v>1</v>
      </c>
      <c r="E4" s="40">
        <v>2</v>
      </c>
      <c r="F4" s="40">
        <v>3</v>
      </c>
      <c r="G4" s="38">
        <v>4</v>
      </c>
      <c r="H4" s="40">
        <v>5</v>
      </c>
      <c r="I4" s="40">
        <v>6</v>
      </c>
      <c r="J4" s="38">
        <v>7</v>
      </c>
      <c r="K4" s="40">
        <v>8</v>
      </c>
      <c r="L4" s="40">
        <v>9</v>
      </c>
      <c r="M4" s="38">
        <v>10</v>
      </c>
      <c r="N4" s="40">
        <v>11</v>
      </c>
      <c r="O4" s="40">
        <v>12</v>
      </c>
      <c r="P4" s="38">
        <v>13</v>
      </c>
      <c r="Q4" s="40">
        <v>14</v>
      </c>
      <c r="R4" s="40">
        <v>15</v>
      </c>
      <c r="S4" s="38">
        <v>16</v>
      </c>
      <c r="T4" s="42" t="s">
        <v>84</v>
      </c>
      <c r="U4" s="4"/>
    </row>
    <row r="5" spans="1:21" x14ac:dyDescent="0.25">
      <c r="A5" s="29" t="s">
        <v>53</v>
      </c>
      <c r="B5" s="84"/>
      <c r="C5" s="85"/>
      <c r="D5" s="47">
        <v>81.88</v>
      </c>
      <c r="E5" s="47">
        <v>75.790000000000006</v>
      </c>
      <c r="F5" s="47">
        <v>78.16</v>
      </c>
      <c r="G5" s="47">
        <v>73.349999999999994</v>
      </c>
      <c r="H5" s="47">
        <v>82.53</v>
      </c>
      <c r="I5" s="47">
        <v>61.79</v>
      </c>
      <c r="J5" s="47">
        <v>81.89</v>
      </c>
      <c r="K5" s="47">
        <v>45.02</v>
      </c>
      <c r="L5" s="47">
        <v>82.66</v>
      </c>
      <c r="M5" s="47">
        <v>35.450000000000003</v>
      </c>
      <c r="N5" s="47">
        <v>66.77</v>
      </c>
      <c r="O5" s="47">
        <v>76.47</v>
      </c>
      <c r="P5" s="47">
        <v>75.650000000000006</v>
      </c>
      <c r="Q5" s="47">
        <v>49.28</v>
      </c>
      <c r="R5" s="47">
        <v>49.17</v>
      </c>
      <c r="S5" s="47">
        <v>19.510000000000002</v>
      </c>
      <c r="T5" s="28">
        <f>AVERAGE(D5:S5)</f>
        <v>64.710625000000007</v>
      </c>
    </row>
    <row r="6" spans="1:21" x14ac:dyDescent="0.25">
      <c r="A6" s="30" t="s">
        <v>3</v>
      </c>
      <c r="B6" s="17"/>
      <c r="C6" s="75"/>
      <c r="D6" s="52">
        <v>80.22</v>
      </c>
      <c r="E6" s="52">
        <v>73.22</v>
      </c>
      <c r="F6" s="52">
        <v>75.62</v>
      </c>
      <c r="G6" s="52">
        <v>71.31</v>
      </c>
      <c r="H6" s="52">
        <v>79.430000000000007</v>
      </c>
      <c r="I6" s="52">
        <v>59.3</v>
      </c>
      <c r="J6" s="52">
        <v>82.63</v>
      </c>
      <c r="K6" s="52">
        <v>44.27</v>
      </c>
      <c r="L6" s="52">
        <v>79.69</v>
      </c>
      <c r="M6" s="52">
        <v>34.700000000000003</v>
      </c>
      <c r="N6" s="52">
        <v>64.2</v>
      </c>
      <c r="O6" s="52">
        <v>74.33</v>
      </c>
      <c r="P6" s="52">
        <v>74.790000000000006</v>
      </c>
      <c r="Q6" s="52">
        <v>48.14</v>
      </c>
      <c r="R6" s="52">
        <v>47.64</v>
      </c>
      <c r="S6" s="52">
        <v>18.23</v>
      </c>
      <c r="T6" s="55">
        <f t="shared" ref="T6:T38" si="0">AVERAGE(D6:S6)</f>
        <v>62.982500000000009</v>
      </c>
    </row>
    <row r="7" spans="1:21" x14ac:dyDescent="0.25">
      <c r="A7" s="31" t="s">
        <v>5</v>
      </c>
      <c r="B7" s="84"/>
      <c r="C7" s="85"/>
      <c r="D7" s="47">
        <v>77.72</v>
      </c>
      <c r="E7" s="47">
        <v>70</v>
      </c>
      <c r="F7" s="47">
        <v>71.260000000000005</v>
      </c>
      <c r="G7" s="47">
        <v>68.739999999999995</v>
      </c>
      <c r="H7" s="47">
        <v>80</v>
      </c>
      <c r="I7" s="47">
        <v>58.98</v>
      </c>
      <c r="J7" s="47">
        <v>84.25</v>
      </c>
      <c r="K7" s="47">
        <v>47.19</v>
      </c>
      <c r="L7" s="47">
        <v>82.13</v>
      </c>
      <c r="M7" s="47">
        <v>44.65</v>
      </c>
      <c r="N7" s="47">
        <v>66.540000000000006</v>
      </c>
      <c r="O7" s="47">
        <v>81.5</v>
      </c>
      <c r="P7" s="47">
        <v>75.430000000000007</v>
      </c>
      <c r="Q7" s="47">
        <v>51.1</v>
      </c>
      <c r="R7" s="47">
        <v>56.43</v>
      </c>
      <c r="S7" s="47">
        <v>20.55</v>
      </c>
      <c r="T7" s="28">
        <f t="shared" si="0"/>
        <v>64.779375000000002</v>
      </c>
    </row>
    <row r="8" spans="1:21" x14ac:dyDescent="0.25">
      <c r="A8" s="31" t="s">
        <v>6</v>
      </c>
      <c r="B8" s="84"/>
      <c r="C8" s="85"/>
      <c r="D8" s="47">
        <v>87.07</v>
      </c>
      <c r="E8" s="47">
        <v>77.89</v>
      </c>
      <c r="F8" s="47">
        <v>86.39</v>
      </c>
      <c r="G8" s="47">
        <v>73.47</v>
      </c>
      <c r="H8" s="47">
        <v>88.44</v>
      </c>
      <c r="I8" s="47">
        <v>62.24</v>
      </c>
      <c r="J8" s="47">
        <v>91.84</v>
      </c>
      <c r="K8" s="47">
        <v>55.33</v>
      </c>
      <c r="L8" s="47">
        <v>76.53</v>
      </c>
      <c r="M8" s="47">
        <v>15.99</v>
      </c>
      <c r="N8" s="47">
        <v>57.82</v>
      </c>
      <c r="O8" s="47">
        <v>66.67</v>
      </c>
      <c r="P8" s="47">
        <v>62.59</v>
      </c>
      <c r="Q8" s="47">
        <v>39.46</v>
      </c>
      <c r="R8" s="47">
        <v>36.049999999999997</v>
      </c>
      <c r="S8" s="47">
        <v>6.46</v>
      </c>
      <c r="T8" s="28">
        <f t="shared" si="0"/>
        <v>61.515000000000001</v>
      </c>
    </row>
    <row r="9" spans="1:21" x14ac:dyDescent="0.25">
      <c r="A9" s="31" t="s">
        <v>7</v>
      </c>
      <c r="B9" s="84"/>
      <c r="C9" s="85"/>
      <c r="D9" s="47">
        <v>71.05</v>
      </c>
      <c r="E9" s="47">
        <v>78.95</v>
      </c>
      <c r="F9" s="47">
        <v>78.95</v>
      </c>
      <c r="G9" s="47">
        <v>73.680000000000007</v>
      </c>
      <c r="H9" s="47">
        <v>89.47</v>
      </c>
      <c r="I9" s="47">
        <v>65.790000000000006</v>
      </c>
      <c r="J9" s="47">
        <v>52.63</v>
      </c>
      <c r="K9" s="47">
        <v>42.11</v>
      </c>
      <c r="L9" s="47">
        <v>94.74</v>
      </c>
      <c r="M9" s="47">
        <v>15.79</v>
      </c>
      <c r="N9" s="47">
        <v>92.11</v>
      </c>
      <c r="O9" s="47">
        <v>92.11</v>
      </c>
      <c r="P9" s="47">
        <v>78.95</v>
      </c>
      <c r="Q9" s="47">
        <v>65.790000000000006</v>
      </c>
      <c r="R9" s="47">
        <v>59.65</v>
      </c>
      <c r="S9" s="47">
        <v>10.53</v>
      </c>
      <c r="T9" s="28">
        <f t="shared" si="0"/>
        <v>66.393749999999997</v>
      </c>
    </row>
    <row r="10" spans="1:21" x14ac:dyDescent="0.25">
      <c r="A10" s="31" t="s">
        <v>8</v>
      </c>
      <c r="B10" s="84"/>
      <c r="C10" s="85"/>
      <c r="D10" s="47">
        <v>90.48</v>
      </c>
      <c r="E10" s="47">
        <v>88.1</v>
      </c>
      <c r="F10" s="47">
        <v>80.95</v>
      </c>
      <c r="G10" s="47">
        <v>80.95</v>
      </c>
      <c r="H10" s="47">
        <v>92.86</v>
      </c>
      <c r="I10" s="47">
        <v>47.62</v>
      </c>
      <c r="J10" s="47">
        <v>100</v>
      </c>
      <c r="K10" s="47">
        <v>4.76</v>
      </c>
      <c r="L10" s="47">
        <v>97.62</v>
      </c>
      <c r="M10" s="47">
        <v>11.9</v>
      </c>
      <c r="N10" s="47">
        <v>61.9</v>
      </c>
      <c r="O10" s="47">
        <v>100</v>
      </c>
      <c r="P10" s="47">
        <v>85.71</v>
      </c>
      <c r="Q10" s="47">
        <v>47.62</v>
      </c>
      <c r="R10" s="47">
        <v>42.86</v>
      </c>
      <c r="S10" s="47">
        <v>14.29</v>
      </c>
      <c r="T10" s="28">
        <f t="shared" si="0"/>
        <v>65.476249999999993</v>
      </c>
    </row>
    <row r="11" spans="1:21" x14ac:dyDescent="0.25">
      <c r="A11" s="31" t="s">
        <v>9</v>
      </c>
      <c r="B11" s="84"/>
      <c r="C11" s="85"/>
      <c r="D11" s="47">
        <v>98</v>
      </c>
      <c r="E11" s="47">
        <v>88</v>
      </c>
      <c r="F11" s="47">
        <v>88</v>
      </c>
      <c r="G11" s="47">
        <v>84</v>
      </c>
      <c r="H11" s="47">
        <v>88</v>
      </c>
      <c r="I11" s="47">
        <v>84</v>
      </c>
      <c r="J11" s="47">
        <v>84</v>
      </c>
      <c r="K11" s="47">
        <v>36</v>
      </c>
      <c r="L11" s="47">
        <v>88</v>
      </c>
      <c r="M11" s="47">
        <v>36</v>
      </c>
      <c r="N11" s="47">
        <v>66</v>
      </c>
      <c r="O11" s="47">
        <v>74</v>
      </c>
      <c r="P11" s="47">
        <v>80</v>
      </c>
      <c r="Q11" s="47">
        <v>46</v>
      </c>
      <c r="R11" s="47">
        <v>54.67</v>
      </c>
      <c r="S11" s="47">
        <v>8</v>
      </c>
      <c r="T11" s="28">
        <f t="shared" si="0"/>
        <v>68.916875000000005</v>
      </c>
    </row>
    <row r="12" spans="1:21" x14ac:dyDescent="0.25">
      <c r="A12" s="31" t="s">
        <v>10</v>
      </c>
      <c r="B12" s="84"/>
      <c r="C12" s="85"/>
      <c r="D12" s="47">
        <v>86.96</v>
      </c>
      <c r="E12" s="47">
        <v>86.96</v>
      </c>
      <c r="F12" s="47">
        <v>86.96</v>
      </c>
      <c r="G12" s="47">
        <v>86.96</v>
      </c>
      <c r="H12" s="47">
        <v>82.61</v>
      </c>
      <c r="I12" s="47">
        <v>47.83</v>
      </c>
      <c r="J12" s="47">
        <v>91.3</v>
      </c>
      <c r="K12" s="47">
        <v>28.99</v>
      </c>
      <c r="L12" s="47">
        <v>84.78</v>
      </c>
      <c r="M12" s="47">
        <v>10.87</v>
      </c>
      <c r="N12" s="47">
        <v>50</v>
      </c>
      <c r="O12" s="47">
        <v>67.39</v>
      </c>
      <c r="P12" s="47">
        <v>56.52</v>
      </c>
      <c r="Q12" s="47">
        <v>28.26</v>
      </c>
      <c r="R12" s="47">
        <v>34.78</v>
      </c>
      <c r="S12" s="47">
        <v>6.52</v>
      </c>
      <c r="T12" s="28">
        <f t="shared" si="0"/>
        <v>58.605624999999989</v>
      </c>
    </row>
    <row r="13" spans="1:21" x14ac:dyDescent="0.25">
      <c r="A13" s="31" t="s">
        <v>11</v>
      </c>
      <c r="B13" s="84"/>
      <c r="C13" s="85"/>
      <c r="D13" s="47">
        <v>92.86</v>
      </c>
      <c r="E13" s="47">
        <v>78.569999999999993</v>
      </c>
      <c r="F13" s="47">
        <v>92.86</v>
      </c>
      <c r="G13" s="47">
        <v>92.86</v>
      </c>
      <c r="H13" s="47">
        <v>64.290000000000006</v>
      </c>
      <c r="I13" s="47">
        <v>85.71</v>
      </c>
      <c r="J13" s="47">
        <v>71.430000000000007</v>
      </c>
      <c r="K13" s="47">
        <v>47.62</v>
      </c>
      <c r="L13" s="47">
        <v>42.86</v>
      </c>
      <c r="M13" s="47">
        <v>57.14</v>
      </c>
      <c r="N13" s="47">
        <v>64.290000000000006</v>
      </c>
      <c r="O13" s="47">
        <v>78.569999999999993</v>
      </c>
      <c r="P13" s="47">
        <v>57.14</v>
      </c>
      <c r="Q13" s="47">
        <v>35.71</v>
      </c>
      <c r="R13" s="47">
        <v>47.62</v>
      </c>
      <c r="S13" s="47">
        <v>28.57</v>
      </c>
      <c r="T13" s="28">
        <f t="shared" si="0"/>
        <v>64.881249999999994</v>
      </c>
    </row>
    <row r="14" spans="1:21" x14ac:dyDescent="0.25">
      <c r="A14" s="31" t="s">
        <v>12</v>
      </c>
      <c r="B14" s="84"/>
      <c r="C14" s="85"/>
      <c r="D14" s="47">
        <v>76.67</v>
      </c>
      <c r="E14" s="47">
        <v>74.44</v>
      </c>
      <c r="F14" s="47">
        <v>73.33</v>
      </c>
      <c r="G14" s="47">
        <v>71.11</v>
      </c>
      <c r="H14" s="47">
        <v>75.56</v>
      </c>
      <c r="I14" s="47">
        <v>45.56</v>
      </c>
      <c r="J14" s="47">
        <v>80</v>
      </c>
      <c r="K14" s="47">
        <v>37.78</v>
      </c>
      <c r="L14" s="47">
        <v>78.89</v>
      </c>
      <c r="M14" s="47">
        <v>21.11</v>
      </c>
      <c r="N14" s="47">
        <v>58.89</v>
      </c>
      <c r="O14" s="47">
        <v>83.33</v>
      </c>
      <c r="P14" s="47">
        <v>73.33</v>
      </c>
      <c r="Q14" s="47">
        <v>40</v>
      </c>
      <c r="R14" s="47">
        <v>43.7</v>
      </c>
      <c r="S14" s="47">
        <v>8.89</v>
      </c>
      <c r="T14" s="28">
        <f t="shared" si="0"/>
        <v>58.911875000000009</v>
      </c>
    </row>
    <row r="15" spans="1:21" x14ac:dyDescent="0.25">
      <c r="A15" s="31" t="s">
        <v>14</v>
      </c>
      <c r="B15" s="84"/>
      <c r="C15" s="85"/>
      <c r="D15" s="47">
        <v>68.180000000000007</v>
      </c>
      <c r="E15" s="47">
        <v>77.27</v>
      </c>
      <c r="F15" s="47">
        <v>63.64</v>
      </c>
      <c r="G15" s="47">
        <v>77.27</v>
      </c>
      <c r="H15" s="47">
        <v>77.27</v>
      </c>
      <c r="I15" s="47">
        <v>81.819999999999993</v>
      </c>
      <c r="J15" s="47">
        <v>54.55</v>
      </c>
      <c r="K15" s="47">
        <v>39.39</v>
      </c>
      <c r="L15" s="47">
        <v>77.27</v>
      </c>
      <c r="M15" s="47">
        <v>36.36</v>
      </c>
      <c r="N15" s="47">
        <v>54.55</v>
      </c>
      <c r="O15" s="47">
        <v>72.73</v>
      </c>
      <c r="P15" s="47">
        <v>81.819999999999993</v>
      </c>
      <c r="Q15" s="47">
        <v>45.45</v>
      </c>
      <c r="R15" s="47">
        <v>42.42</v>
      </c>
      <c r="S15" s="47">
        <v>22.73</v>
      </c>
      <c r="T15" s="28">
        <f t="shared" si="0"/>
        <v>60.794999999999995</v>
      </c>
    </row>
    <row r="16" spans="1:21" x14ac:dyDescent="0.25">
      <c r="A16" s="31" t="s">
        <v>15</v>
      </c>
      <c r="B16" s="84"/>
      <c r="C16" s="85"/>
      <c r="D16" s="47">
        <v>86.29</v>
      </c>
      <c r="E16" s="47">
        <v>79.03</v>
      </c>
      <c r="F16" s="47">
        <v>90.32</v>
      </c>
      <c r="G16" s="47">
        <v>83.06</v>
      </c>
      <c r="H16" s="47">
        <v>90.32</v>
      </c>
      <c r="I16" s="47">
        <v>75.81</v>
      </c>
      <c r="J16" s="47">
        <v>85.48</v>
      </c>
      <c r="K16" s="47">
        <v>52.69</v>
      </c>
      <c r="L16" s="47">
        <v>92.74</v>
      </c>
      <c r="M16" s="47">
        <v>45.16</v>
      </c>
      <c r="N16" s="47">
        <v>75.81</v>
      </c>
      <c r="O16" s="47">
        <v>75.81</v>
      </c>
      <c r="P16" s="47">
        <v>77.42</v>
      </c>
      <c r="Q16" s="47">
        <v>50.81</v>
      </c>
      <c r="R16" s="47">
        <v>48.39</v>
      </c>
      <c r="S16" s="47">
        <v>14.52</v>
      </c>
      <c r="T16" s="28">
        <f t="shared" si="0"/>
        <v>70.228750000000005</v>
      </c>
    </row>
    <row r="17" spans="1:20" x14ac:dyDescent="0.25">
      <c r="A17" s="31" t="s">
        <v>16</v>
      </c>
      <c r="B17" s="84"/>
      <c r="C17" s="85"/>
      <c r="D17" s="47">
        <v>80.56</v>
      </c>
      <c r="E17" s="47">
        <v>72.22</v>
      </c>
      <c r="F17" s="47">
        <v>69.44</v>
      </c>
      <c r="G17" s="47">
        <v>66.67</v>
      </c>
      <c r="H17" s="47">
        <v>52.78</v>
      </c>
      <c r="I17" s="47">
        <v>30.56</v>
      </c>
      <c r="J17" s="47">
        <v>83.33</v>
      </c>
      <c r="K17" s="47">
        <v>16.670000000000002</v>
      </c>
      <c r="L17" s="47">
        <v>75</v>
      </c>
      <c r="M17" s="47">
        <v>41.67</v>
      </c>
      <c r="N17" s="47">
        <v>36.11</v>
      </c>
      <c r="O17" s="47">
        <v>47.22</v>
      </c>
      <c r="P17" s="47">
        <v>38.89</v>
      </c>
      <c r="Q17" s="47">
        <v>25</v>
      </c>
      <c r="R17" s="47">
        <v>14.81</v>
      </c>
      <c r="S17" s="47">
        <v>2.78</v>
      </c>
      <c r="T17" s="28">
        <f t="shared" si="0"/>
        <v>47.106874999999995</v>
      </c>
    </row>
    <row r="18" spans="1:20" x14ac:dyDescent="0.25">
      <c r="A18" s="31" t="s">
        <v>17</v>
      </c>
      <c r="B18" s="84"/>
      <c r="C18" s="85"/>
      <c r="D18" s="47">
        <v>54.35</v>
      </c>
      <c r="E18" s="47">
        <v>47.83</v>
      </c>
      <c r="F18" s="47">
        <v>52.17</v>
      </c>
      <c r="G18" s="47">
        <v>45.65</v>
      </c>
      <c r="H18" s="47">
        <v>54.35</v>
      </c>
      <c r="I18" s="47">
        <v>41.3</v>
      </c>
      <c r="J18" s="47">
        <v>65.22</v>
      </c>
      <c r="K18" s="47">
        <v>28.99</v>
      </c>
      <c r="L18" s="47">
        <v>47.83</v>
      </c>
      <c r="M18" s="47">
        <v>26.09</v>
      </c>
      <c r="N18" s="47">
        <v>28.26</v>
      </c>
      <c r="O18" s="47">
        <v>43.48</v>
      </c>
      <c r="P18" s="47">
        <v>52.17</v>
      </c>
      <c r="Q18" s="47">
        <v>28.26</v>
      </c>
      <c r="R18" s="47">
        <v>24.64</v>
      </c>
      <c r="S18" s="47">
        <v>15.22</v>
      </c>
      <c r="T18" s="28">
        <f t="shared" si="0"/>
        <v>40.988124999999997</v>
      </c>
    </row>
    <row r="19" spans="1:20" x14ac:dyDescent="0.25">
      <c r="A19" s="31" t="s">
        <v>18</v>
      </c>
      <c r="B19" s="84"/>
      <c r="C19" s="85"/>
      <c r="D19" s="47">
        <v>75</v>
      </c>
      <c r="E19" s="47">
        <v>78.95</v>
      </c>
      <c r="F19" s="47">
        <v>80.260000000000005</v>
      </c>
      <c r="G19" s="47">
        <v>57.89</v>
      </c>
      <c r="H19" s="47">
        <v>73.680000000000007</v>
      </c>
      <c r="I19" s="47">
        <v>55.26</v>
      </c>
      <c r="J19" s="47">
        <v>78.95</v>
      </c>
      <c r="K19" s="47">
        <v>36.840000000000003</v>
      </c>
      <c r="L19" s="47">
        <v>63.16</v>
      </c>
      <c r="M19" s="47">
        <v>36.840000000000003</v>
      </c>
      <c r="N19" s="47">
        <v>64.47</v>
      </c>
      <c r="O19" s="47">
        <v>64.47</v>
      </c>
      <c r="P19" s="47">
        <v>71.05</v>
      </c>
      <c r="Q19" s="47">
        <v>43.42</v>
      </c>
      <c r="R19" s="47">
        <v>34.21</v>
      </c>
      <c r="S19" s="47">
        <v>17.11</v>
      </c>
      <c r="T19" s="28">
        <f t="shared" si="0"/>
        <v>58.222499999999997</v>
      </c>
    </row>
    <row r="20" spans="1:20" x14ac:dyDescent="0.25">
      <c r="A20" s="31" t="s">
        <v>51</v>
      </c>
      <c r="B20" s="84"/>
      <c r="C20" s="85"/>
      <c r="D20" s="47">
        <v>80.23</v>
      </c>
      <c r="E20" s="47">
        <v>74.42</v>
      </c>
      <c r="F20" s="47">
        <v>79.069999999999993</v>
      </c>
      <c r="G20" s="47">
        <v>52.33</v>
      </c>
      <c r="H20" s="47">
        <v>65.12</v>
      </c>
      <c r="I20" s="47">
        <v>60.47</v>
      </c>
      <c r="J20" s="47">
        <v>83.72</v>
      </c>
      <c r="K20" s="47">
        <v>18.600000000000001</v>
      </c>
      <c r="L20" s="47">
        <v>79.069999999999993</v>
      </c>
      <c r="M20" s="47">
        <v>29.07</v>
      </c>
      <c r="N20" s="47">
        <v>55.81</v>
      </c>
      <c r="O20" s="47">
        <v>58.14</v>
      </c>
      <c r="P20" s="47">
        <v>97.67</v>
      </c>
      <c r="Q20" s="47">
        <v>44.19</v>
      </c>
      <c r="R20" s="47">
        <v>37.21</v>
      </c>
      <c r="S20" s="47">
        <v>1.1599999999999999</v>
      </c>
      <c r="T20" s="28">
        <f t="shared" si="0"/>
        <v>57.267500000000005</v>
      </c>
    </row>
    <row r="21" spans="1:20" x14ac:dyDescent="0.25">
      <c r="A21" s="31" t="s">
        <v>19</v>
      </c>
      <c r="B21" s="84"/>
      <c r="C21" s="85"/>
      <c r="D21" s="47">
        <v>71.95</v>
      </c>
      <c r="E21" s="47">
        <v>64.63</v>
      </c>
      <c r="F21" s="47">
        <v>69.510000000000005</v>
      </c>
      <c r="G21" s="47">
        <v>54.88</v>
      </c>
      <c r="H21" s="47">
        <v>75.61</v>
      </c>
      <c r="I21" s="47">
        <v>54.88</v>
      </c>
      <c r="J21" s="47">
        <v>85.37</v>
      </c>
      <c r="K21" s="47">
        <v>22.76</v>
      </c>
      <c r="L21" s="47">
        <v>80.489999999999995</v>
      </c>
      <c r="M21" s="47">
        <v>17.07</v>
      </c>
      <c r="N21" s="47">
        <v>54.88</v>
      </c>
      <c r="O21" s="47">
        <v>84.15</v>
      </c>
      <c r="P21" s="47">
        <v>68.290000000000006</v>
      </c>
      <c r="Q21" s="47">
        <v>40.24</v>
      </c>
      <c r="R21" s="47">
        <v>40.65</v>
      </c>
      <c r="S21" s="47">
        <v>15.85</v>
      </c>
      <c r="T21" s="28">
        <f t="shared" si="0"/>
        <v>56.325624999999995</v>
      </c>
    </row>
    <row r="22" spans="1:20" x14ac:dyDescent="0.25">
      <c r="A22" s="31" t="s">
        <v>20</v>
      </c>
      <c r="B22" s="84"/>
      <c r="C22" s="85"/>
      <c r="D22" s="47">
        <v>79.38</v>
      </c>
      <c r="E22" s="47">
        <v>57.22</v>
      </c>
      <c r="F22" s="47">
        <v>69.069999999999993</v>
      </c>
      <c r="G22" s="47">
        <v>70.099999999999994</v>
      </c>
      <c r="H22" s="47">
        <v>71.13</v>
      </c>
      <c r="I22" s="47">
        <v>55.15</v>
      </c>
      <c r="J22" s="47">
        <v>82.47</v>
      </c>
      <c r="K22" s="47">
        <v>38.49</v>
      </c>
      <c r="L22" s="47">
        <v>69.59</v>
      </c>
      <c r="M22" s="47">
        <v>32.99</v>
      </c>
      <c r="N22" s="47">
        <v>64.95</v>
      </c>
      <c r="O22" s="47">
        <v>70.62</v>
      </c>
      <c r="P22" s="47">
        <v>77.319999999999993</v>
      </c>
      <c r="Q22" s="47">
        <v>46.91</v>
      </c>
      <c r="R22" s="47">
        <v>44.67</v>
      </c>
      <c r="S22" s="47">
        <v>16.489999999999998</v>
      </c>
      <c r="T22" s="28">
        <f t="shared" si="0"/>
        <v>59.159374999999997</v>
      </c>
    </row>
    <row r="23" spans="1:20" x14ac:dyDescent="0.25">
      <c r="A23" s="31" t="s">
        <v>21</v>
      </c>
      <c r="B23" s="84"/>
      <c r="C23" s="85"/>
      <c r="D23" s="47">
        <v>85.85</v>
      </c>
      <c r="E23" s="47">
        <v>83.96</v>
      </c>
      <c r="F23" s="47">
        <v>82.08</v>
      </c>
      <c r="G23" s="47">
        <v>79.25</v>
      </c>
      <c r="H23" s="47">
        <v>89.62</v>
      </c>
      <c r="I23" s="47">
        <v>75.47</v>
      </c>
      <c r="J23" s="47">
        <v>92.45</v>
      </c>
      <c r="K23" s="47">
        <v>38.36</v>
      </c>
      <c r="L23" s="47">
        <v>87.74</v>
      </c>
      <c r="M23" s="47">
        <v>20.75</v>
      </c>
      <c r="N23" s="47">
        <v>65.09</v>
      </c>
      <c r="O23" s="47">
        <v>83.96</v>
      </c>
      <c r="P23" s="47">
        <v>66.040000000000006</v>
      </c>
      <c r="Q23" s="47">
        <v>34.909999999999997</v>
      </c>
      <c r="R23" s="47">
        <v>46.54</v>
      </c>
      <c r="S23" s="47">
        <v>18.87</v>
      </c>
      <c r="T23" s="28">
        <f t="shared" si="0"/>
        <v>65.683750000000003</v>
      </c>
    </row>
    <row r="24" spans="1:20" x14ac:dyDescent="0.25">
      <c r="A24" s="31" t="s">
        <v>22</v>
      </c>
      <c r="B24" s="84"/>
      <c r="C24" s="85"/>
      <c r="D24" s="47">
        <v>83.22</v>
      </c>
      <c r="E24" s="47">
        <v>74.569999999999993</v>
      </c>
      <c r="F24" s="47">
        <v>75.95</v>
      </c>
      <c r="G24" s="47">
        <v>79.069999999999993</v>
      </c>
      <c r="H24" s="47">
        <v>84.6</v>
      </c>
      <c r="I24" s="47">
        <v>67.47</v>
      </c>
      <c r="J24" s="47">
        <v>87.54</v>
      </c>
      <c r="K24" s="47">
        <v>61.71</v>
      </c>
      <c r="L24" s="47">
        <v>77.849999999999994</v>
      </c>
      <c r="M24" s="47">
        <v>45.33</v>
      </c>
      <c r="N24" s="47">
        <v>71.63</v>
      </c>
      <c r="O24" s="47">
        <v>79.41</v>
      </c>
      <c r="P24" s="47">
        <v>84.43</v>
      </c>
      <c r="Q24" s="47">
        <v>53.29</v>
      </c>
      <c r="R24" s="47">
        <v>55.59</v>
      </c>
      <c r="S24" s="47">
        <v>29.24</v>
      </c>
      <c r="T24" s="28">
        <f t="shared" si="0"/>
        <v>69.431249999999991</v>
      </c>
    </row>
    <row r="25" spans="1:20" x14ac:dyDescent="0.25">
      <c r="A25" s="31" t="s">
        <v>23</v>
      </c>
      <c r="B25" s="84"/>
      <c r="C25" s="85"/>
      <c r="D25" s="47">
        <v>91.67</v>
      </c>
      <c r="E25" s="47">
        <v>100</v>
      </c>
      <c r="F25" s="47">
        <v>79.17</v>
      </c>
      <c r="G25" s="47">
        <v>79.17</v>
      </c>
      <c r="H25" s="47">
        <v>83.33</v>
      </c>
      <c r="I25" s="47">
        <v>41.67</v>
      </c>
      <c r="J25" s="47">
        <v>66.67</v>
      </c>
      <c r="K25" s="47">
        <v>22.22</v>
      </c>
      <c r="L25" s="47">
        <v>95.83</v>
      </c>
      <c r="M25" s="47">
        <v>12.5</v>
      </c>
      <c r="N25" s="47">
        <v>79.17</v>
      </c>
      <c r="O25" s="47">
        <v>79.17</v>
      </c>
      <c r="P25" s="47">
        <v>75</v>
      </c>
      <c r="Q25" s="47">
        <v>41.67</v>
      </c>
      <c r="R25" s="47">
        <v>50</v>
      </c>
      <c r="S25" s="47">
        <v>8.33</v>
      </c>
      <c r="T25" s="28">
        <f t="shared" si="0"/>
        <v>62.848125000000003</v>
      </c>
    </row>
    <row r="26" spans="1:20" x14ac:dyDescent="0.25">
      <c r="A26" s="31" t="s">
        <v>24</v>
      </c>
      <c r="B26" s="84"/>
      <c r="C26" s="85"/>
      <c r="D26" s="47">
        <v>81.63</v>
      </c>
      <c r="E26" s="47">
        <v>79.59</v>
      </c>
      <c r="F26" s="47">
        <v>72.45</v>
      </c>
      <c r="G26" s="47">
        <v>68.37</v>
      </c>
      <c r="H26" s="47">
        <v>79.59</v>
      </c>
      <c r="I26" s="47">
        <v>62.24</v>
      </c>
      <c r="J26" s="47">
        <v>95.92</v>
      </c>
      <c r="K26" s="47">
        <v>51.7</v>
      </c>
      <c r="L26" s="47">
        <v>83.67</v>
      </c>
      <c r="M26" s="47">
        <v>44.9</v>
      </c>
      <c r="N26" s="47">
        <v>69.39</v>
      </c>
      <c r="O26" s="47">
        <v>66.33</v>
      </c>
      <c r="P26" s="47">
        <v>79.59</v>
      </c>
      <c r="Q26" s="47">
        <v>46.94</v>
      </c>
      <c r="R26" s="47">
        <v>40.82</v>
      </c>
      <c r="S26" s="47">
        <v>37.76</v>
      </c>
      <c r="T26" s="28">
        <f t="shared" si="0"/>
        <v>66.305625000000006</v>
      </c>
    </row>
    <row r="27" spans="1:20" x14ac:dyDescent="0.25">
      <c r="A27" s="31" t="s">
        <v>25</v>
      </c>
      <c r="B27" s="84"/>
      <c r="C27" s="85"/>
      <c r="D27" s="47">
        <v>71.09</v>
      </c>
      <c r="E27" s="47">
        <v>76.56</v>
      </c>
      <c r="F27" s="47">
        <v>69.53</v>
      </c>
      <c r="G27" s="47">
        <v>63.28</v>
      </c>
      <c r="H27" s="47">
        <v>69.53</v>
      </c>
      <c r="I27" s="47">
        <v>54.69</v>
      </c>
      <c r="J27" s="47">
        <v>65.63</v>
      </c>
      <c r="K27" s="47">
        <v>26.04</v>
      </c>
      <c r="L27" s="47">
        <v>75.78</v>
      </c>
      <c r="M27" s="47">
        <v>21.88</v>
      </c>
      <c r="N27" s="47">
        <v>54.69</v>
      </c>
      <c r="O27" s="47">
        <v>62.5</v>
      </c>
      <c r="P27" s="47">
        <v>70.31</v>
      </c>
      <c r="Q27" s="47">
        <v>47.66</v>
      </c>
      <c r="R27" s="47">
        <v>51.04</v>
      </c>
      <c r="S27" s="47">
        <v>6.25</v>
      </c>
      <c r="T27" s="28">
        <f t="shared" si="0"/>
        <v>55.403749999999995</v>
      </c>
    </row>
    <row r="28" spans="1:20" x14ac:dyDescent="0.25">
      <c r="A28" s="31" t="s">
        <v>26</v>
      </c>
      <c r="B28" s="84"/>
      <c r="C28" s="85"/>
      <c r="D28" s="47">
        <v>74.290000000000006</v>
      </c>
      <c r="E28" s="47">
        <v>68.569999999999993</v>
      </c>
      <c r="F28" s="47">
        <v>78.569999999999993</v>
      </c>
      <c r="G28" s="47">
        <v>68.569999999999993</v>
      </c>
      <c r="H28" s="47">
        <v>80</v>
      </c>
      <c r="I28" s="47">
        <v>42.86</v>
      </c>
      <c r="J28" s="47">
        <v>80</v>
      </c>
      <c r="K28" s="47">
        <v>43.81</v>
      </c>
      <c r="L28" s="47">
        <v>75.709999999999994</v>
      </c>
      <c r="M28" s="47">
        <v>21.43</v>
      </c>
      <c r="N28" s="47">
        <v>35.71</v>
      </c>
      <c r="O28" s="47">
        <v>54.29</v>
      </c>
      <c r="P28" s="47">
        <v>51.43</v>
      </c>
      <c r="Q28" s="47">
        <v>44.29</v>
      </c>
      <c r="R28" s="47">
        <v>25.71</v>
      </c>
      <c r="S28" s="47">
        <v>5.71</v>
      </c>
      <c r="T28" s="28">
        <f t="shared" si="0"/>
        <v>53.184375000000003</v>
      </c>
    </row>
    <row r="29" spans="1:20" x14ac:dyDescent="0.25">
      <c r="A29" s="31" t="s">
        <v>27</v>
      </c>
      <c r="B29" s="84"/>
      <c r="C29" s="85"/>
      <c r="D29" s="47">
        <v>78.13</v>
      </c>
      <c r="E29" s="47">
        <v>75</v>
      </c>
      <c r="F29" s="47">
        <v>93.75</v>
      </c>
      <c r="G29" s="47">
        <v>75</v>
      </c>
      <c r="H29" s="47">
        <v>84.38</v>
      </c>
      <c r="I29" s="47">
        <v>43.75</v>
      </c>
      <c r="J29" s="47">
        <v>68.75</v>
      </c>
      <c r="K29" s="47">
        <v>39.58</v>
      </c>
      <c r="L29" s="47">
        <v>65.63</v>
      </c>
      <c r="M29" s="47">
        <v>34.380000000000003</v>
      </c>
      <c r="N29" s="47">
        <v>71.88</v>
      </c>
      <c r="O29" s="47">
        <v>68.75</v>
      </c>
      <c r="P29" s="47">
        <v>62.5</v>
      </c>
      <c r="Q29" s="47">
        <v>53.13</v>
      </c>
      <c r="R29" s="47">
        <v>41.67</v>
      </c>
      <c r="S29" s="47">
        <v>12.5</v>
      </c>
      <c r="T29" s="28">
        <f t="shared" si="0"/>
        <v>60.548749999999998</v>
      </c>
    </row>
    <row r="30" spans="1:20" x14ac:dyDescent="0.25">
      <c r="A30" s="31" t="s">
        <v>28</v>
      </c>
      <c r="B30" s="84"/>
      <c r="C30" s="85"/>
      <c r="D30" s="47">
        <v>77.27</v>
      </c>
      <c r="E30" s="47">
        <v>81.819999999999993</v>
      </c>
      <c r="F30" s="47">
        <v>63.64</v>
      </c>
      <c r="G30" s="47">
        <v>63.64</v>
      </c>
      <c r="H30" s="47">
        <v>81.819999999999993</v>
      </c>
      <c r="I30" s="47">
        <v>45.45</v>
      </c>
      <c r="J30" s="47">
        <v>72.73</v>
      </c>
      <c r="K30" s="47">
        <v>18.18</v>
      </c>
      <c r="L30" s="47">
        <v>72.73</v>
      </c>
      <c r="M30" s="47">
        <v>9.09</v>
      </c>
      <c r="N30" s="47">
        <v>59.09</v>
      </c>
      <c r="O30" s="47">
        <v>59.09</v>
      </c>
      <c r="P30" s="47">
        <v>45.45</v>
      </c>
      <c r="Q30" s="47">
        <v>18.18</v>
      </c>
      <c r="R30" s="47">
        <v>30.3</v>
      </c>
      <c r="S30" s="47">
        <v>4.55</v>
      </c>
      <c r="T30" s="28">
        <f t="shared" si="0"/>
        <v>50.189374999999998</v>
      </c>
    </row>
    <row r="31" spans="1:20" x14ac:dyDescent="0.25">
      <c r="A31" s="31" t="s">
        <v>29</v>
      </c>
      <c r="B31" s="84"/>
      <c r="C31" s="85"/>
      <c r="D31" s="47">
        <v>87.3</v>
      </c>
      <c r="E31" s="47">
        <v>74.599999999999994</v>
      </c>
      <c r="F31" s="47">
        <v>80.16</v>
      </c>
      <c r="G31" s="47">
        <v>71.430000000000007</v>
      </c>
      <c r="H31" s="47">
        <v>80.16</v>
      </c>
      <c r="I31" s="47">
        <v>65.08</v>
      </c>
      <c r="J31" s="47">
        <v>71.430000000000007</v>
      </c>
      <c r="K31" s="47">
        <v>34.92</v>
      </c>
      <c r="L31" s="47">
        <v>69.84</v>
      </c>
      <c r="M31" s="47">
        <v>38.1</v>
      </c>
      <c r="N31" s="47">
        <v>70.63</v>
      </c>
      <c r="O31" s="47">
        <v>74.599999999999994</v>
      </c>
      <c r="P31" s="47">
        <v>79.37</v>
      </c>
      <c r="Q31" s="47">
        <v>50.79</v>
      </c>
      <c r="R31" s="47">
        <v>38.619999999999997</v>
      </c>
      <c r="S31" s="47">
        <v>26.19</v>
      </c>
      <c r="T31" s="28">
        <f t="shared" si="0"/>
        <v>63.326250000000002</v>
      </c>
    </row>
    <row r="32" spans="1:20" x14ac:dyDescent="0.25">
      <c r="A32" s="31" t="s">
        <v>30</v>
      </c>
      <c r="B32" s="84"/>
      <c r="C32" s="85"/>
      <c r="D32" s="47">
        <v>88.46</v>
      </c>
      <c r="E32" s="47">
        <v>57.69</v>
      </c>
      <c r="F32" s="47">
        <v>69.23</v>
      </c>
      <c r="G32" s="47">
        <v>65.38</v>
      </c>
      <c r="H32" s="47">
        <v>76.92</v>
      </c>
      <c r="I32" s="47">
        <v>69.23</v>
      </c>
      <c r="J32" s="47">
        <v>92.31</v>
      </c>
      <c r="K32" s="47">
        <v>97.44</v>
      </c>
      <c r="L32" s="47">
        <v>76.92</v>
      </c>
      <c r="M32" s="47">
        <v>15.38</v>
      </c>
      <c r="N32" s="47">
        <v>73.08</v>
      </c>
      <c r="O32" s="47">
        <v>57.69</v>
      </c>
      <c r="P32" s="47">
        <v>84.62</v>
      </c>
      <c r="Q32" s="47">
        <v>30.77</v>
      </c>
      <c r="R32" s="47">
        <v>33.33</v>
      </c>
      <c r="S32" s="47">
        <v>7.69</v>
      </c>
      <c r="T32" s="28">
        <f t="shared" si="0"/>
        <v>62.258750000000006</v>
      </c>
    </row>
    <row r="33" spans="1:20" x14ac:dyDescent="0.25">
      <c r="A33" s="31" t="s">
        <v>31</v>
      </c>
      <c r="B33" s="84"/>
      <c r="C33" s="85"/>
      <c r="D33" s="47">
        <v>71.430000000000007</v>
      </c>
      <c r="E33" s="47">
        <v>100</v>
      </c>
      <c r="F33" s="47">
        <v>85.71</v>
      </c>
      <c r="G33" s="47">
        <v>78.569999999999993</v>
      </c>
      <c r="H33" s="47">
        <v>100</v>
      </c>
      <c r="I33" s="47">
        <v>64.290000000000006</v>
      </c>
      <c r="J33" s="47">
        <v>71.430000000000007</v>
      </c>
      <c r="K33" s="47">
        <v>4.76</v>
      </c>
      <c r="L33" s="47">
        <v>50</v>
      </c>
      <c r="M33" s="47">
        <v>0</v>
      </c>
      <c r="N33" s="47">
        <v>42.86</v>
      </c>
      <c r="O33" s="47">
        <v>71.430000000000007</v>
      </c>
      <c r="P33" s="47">
        <v>71.430000000000007</v>
      </c>
      <c r="Q33" s="47">
        <v>71.430000000000007</v>
      </c>
      <c r="R33" s="47">
        <v>14.29</v>
      </c>
      <c r="S33" s="47">
        <v>0</v>
      </c>
      <c r="T33" s="28">
        <f t="shared" si="0"/>
        <v>56.101875000000007</v>
      </c>
    </row>
    <row r="34" spans="1:20" x14ac:dyDescent="0.25">
      <c r="A34" s="31" t="s">
        <v>32</v>
      </c>
      <c r="B34" s="84"/>
      <c r="C34" s="85"/>
      <c r="D34" s="47">
        <v>81.25</v>
      </c>
      <c r="E34" s="47">
        <v>56.25</v>
      </c>
      <c r="F34" s="47">
        <v>62.5</v>
      </c>
      <c r="G34" s="47">
        <v>56.25</v>
      </c>
      <c r="H34" s="47">
        <v>62.5</v>
      </c>
      <c r="I34" s="47">
        <v>25</v>
      </c>
      <c r="J34" s="47">
        <v>62.5</v>
      </c>
      <c r="K34" s="47">
        <v>25</v>
      </c>
      <c r="L34" s="47">
        <v>62.5</v>
      </c>
      <c r="M34" s="47">
        <v>12.5</v>
      </c>
      <c r="N34" s="47">
        <v>25</v>
      </c>
      <c r="O34" s="47">
        <v>62.5</v>
      </c>
      <c r="P34" s="47">
        <v>75</v>
      </c>
      <c r="Q34" s="47">
        <v>12.5</v>
      </c>
      <c r="R34" s="47">
        <v>41.67</v>
      </c>
      <c r="S34" s="47">
        <v>0</v>
      </c>
      <c r="T34" s="28">
        <f t="shared" si="0"/>
        <v>45.182499999999997</v>
      </c>
    </row>
    <row r="35" spans="1:20" x14ac:dyDescent="0.25">
      <c r="A35" s="31" t="s">
        <v>52</v>
      </c>
      <c r="B35" s="84"/>
      <c r="C35" s="85"/>
      <c r="D35" s="47">
        <v>70.37</v>
      </c>
      <c r="E35" s="47">
        <v>46.3</v>
      </c>
      <c r="F35" s="47">
        <v>40.74</v>
      </c>
      <c r="G35" s="47">
        <v>57.41</v>
      </c>
      <c r="H35" s="47">
        <v>57.41</v>
      </c>
      <c r="I35" s="47">
        <v>31.48</v>
      </c>
      <c r="J35" s="47">
        <v>77.78</v>
      </c>
      <c r="K35" s="47">
        <v>3.7</v>
      </c>
      <c r="L35" s="47">
        <v>59.26</v>
      </c>
      <c r="M35" s="47">
        <v>22.22</v>
      </c>
      <c r="N35" s="47">
        <v>48.15</v>
      </c>
      <c r="O35" s="47">
        <v>46.3</v>
      </c>
      <c r="P35" s="47">
        <v>62.96</v>
      </c>
      <c r="Q35" s="47">
        <v>42.59</v>
      </c>
      <c r="R35" s="47">
        <v>25.93</v>
      </c>
      <c r="S35" s="47">
        <v>0</v>
      </c>
      <c r="T35" s="28">
        <f t="shared" si="0"/>
        <v>43.287499999999994</v>
      </c>
    </row>
    <row r="36" spans="1:20" x14ac:dyDescent="0.25">
      <c r="A36" s="31" t="s">
        <v>33</v>
      </c>
      <c r="B36" s="84"/>
      <c r="C36" s="85"/>
      <c r="D36" s="47">
        <v>80.36</v>
      </c>
      <c r="E36" s="47">
        <v>70.540000000000006</v>
      </c>
      <c r="F36" s="47">
        <v>73.81</v>
      </c>
      <c r="G36" s="47">
        <v>71.13</v>
      </c>
      <c r="H36" s="47">
        <v>78.87</v>
      </c>
      <c r="I36" s="47">
        <v>54.17</v>
      </c>
      <c r="J36" s="47">
        <v>79.17</v>
      </c>
      <c r="K36" s="47">
        <v>42.06</v>
      </c>
      <c r="L36" s="47">
        <v>81.849999999999994</v>
      </c>
      <c r="M36" s="47">
        <v>26.49</v>
      </c>
      <c r="N36" s="47">
        <v>60.42</v>
      </c>
      <c r="O36" s="47">
        <v>77.680000000000007</v>
      </c>
      <c r="P36" s="47">
        <v>74.400000000000006</v>
      </c>
      <c r="Q36" s="47">
        <v>49.4</v>
      </c>
      <c r="R36" s="47">
        <v>45.04</v>
      </c>
      <c r="S36" s="47">
        <v>19.05</v>
      </c>
      <c r="T36" s="28">
        <f t="shared" si="0"/>
        <v>61.527500000000003</v>
      </c>
    </row>
    <row r="37" spans="1:20" x14ac:dyDescent="0.25">
      <c r="A37" s="31" t="s">
        <v>34</v>
      </c>
      <c r="B37" s="84"/>
      <c r="C37" s="85"/>
      <c r="D37" s="47">
        <v>79.23</v>
      </c>
      <c r="E37" s="47">
        <v>70</v>
      </c>
      <c r="F37" s="47">
        <v>86.15</v>
      </c>
      <c r="G37" s="47">
        <v>70</v>
      </c>
      <c r="H37" s="47">
        <v>72.31</v>
      </c>
      <c r="I37" s="47">
        <v>55.38</v>
      </c>
      <c r="J37" s="47">
        <v>75.38</v>
      </c>
      <c r="K37" s="47">
        <v>28.21</v>
      </c>
      <c r="L37" s="47">
        <v>81.540000000000006</v>
      </c>
      <c r="M37" s="47">
        <v>27.69</v>
      </c>
      <c r="N37" s="47">
        <v>62.31</v>
      </c>
      <c r="O37" s="47">
        <v>73.08</v>
      </c>
      <c r="P37" s="47">
        <v>73.849999999999994</v>
      </c>
      <c r="Q37" s="47">
        <v>60.77</v>
      </c>
      <c r="R37" s="47">
        <v>44.62</v>
      </c>
      <c r="S37" s="47">
        <v>11.54</v>
      </c>
      <c r="T37" s="28">
        <f t="shared" si="0"/>
        <v>60.753750000000004</v>
      </c>
    </row>
    <row r="38" spans="1:20" ht="15.75" thickBot="1" x14ac:dyDescent="0.3">
      <c r="A38" s="32" t="s">
        <v>35</v>
      </c>
      <c r="B38" s="86"/>
      <c r="C38" s="87"/>
      <c r="D38" s="47">
        <v>83.33</v>
      </c>
      <c r="E38" s="47">
        <v>86.67</v>
      </c>
      <c r="F38" s="47">
        <v>93.33</v>
      </c>
      <c r="G38" s="47">
        <v>80</v>
      </c>
      <c r="H38" s="47">
        <v>93.33</v>
      </c>
      <c r="I38" s="47">
        <v>66.67</v>
      </c>
      <c r="J38" s="47">
        <v>100</v>
      </c>
      <c r="K38" s="47">
        <v>24.44</v>
      </c>
      <c r="L38" s="47">
        <v>93.33</v>
      </c>
      <c r="M38" s="47">
        <v>10</v>
      </c>
      <c r="N38" s="47">
        <v>63.33</v>
      </c>
      <c r="O38" s="47">
        <v>6.67</v>
      </c>
      <c r="P38" s="47">
        <v>86.67</v>
      </c>
      <c r="Q38" s="47">
        <v>46.67</v>
      </c>
      <c r="R38" s="47">
        <v>46.67</v>
      </c>
      <c r="S38" s="47">
        <v>13.33</v>
      </c>
      <c r="T38" s="28">
        <f t="shared" si="0"/>
        <v>62.152499999999996</v>
      </c>
    </row>
  </sheetData>
  <mergeCells count="3">
    <mergeCell ref="D3:T3"/>
    <mergeCell ref="B1:T1"/>
    <mergeCell ref="B2:T2"/>
  </mergeCells>
  <phoneticPr fontId="9" type="noConversion"/>
  <conditionalFormatting sqref="D5:T38">
    <cfRule type="cellIs" dxfId="1" priority="1" operator="lessThan">
      <formula>59.44</formula>
    </cfRule>
    <cfRule type="cellIs" dxfId="0" priority="2" operator="greaterThan">
      <formula>89.44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Сопровод</vt:lpstr>
      <vt:lpstr>Результаты свод</vt:lpstr>
      <vt:lpstr>8 класс</vt:lpstr>
      <vt:lpstr>10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2015-06-05T18:19:34Z</dcterms:created>
  <dcterms:modified xsi:type="dcterms:W3CDTF">2025-07-02T03:18:17Z</dcterms:modified>
</cp:coreProperties>
</file>